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Brandon\PROCUREMENT\RFPs &amp; Proposals\FY25\RFP#2025-02 - CSBG Senior Svcs\RFP\"/>
    </mc:Choice>
  </mc:AlternateContent>
  <xr:revisionPtr revIDLastSave="0" documentId="8_{E18CA7D2-6A86-4F8A-9254-591C6CC6B2C5}" xr6:coauthVersionLast="47" xr6:coauthVersionMax="47" xr10:uidLastSave="{00000000-0000-0000-0000-000000000000}"/>
  <bookViews>
    <workbookView xWindow="-110" yWindow="-110" windowWidth="19420" windowHeight="10420" tabRatio="919" xr2:uid="{00000000-000D-0000-FFFF-FFFF00000000}"/>
  </bookViews>
  <sheets>
    <sheet name="Summary" sheetId="15" r:id="rId1"/>
    <sheet name="Detailed Plan" sheetId="1" r:id="rId2"/>
    <sheet name="Nov24" sheetId="2" state="hidden" r:id="rId3"/>
    <sheet name="Dec24" sheetId="3" state="hidden" r:id="rId4"/>
    <sheet name="Jan25" sheetId="4" state="hidden" r:id="rId5"/>
    <sheet name="Feb25" sheetId="5" state="hidden" r:id="rId6"/>
    <sheet name="Mar25" sheetId="6" state="hidden" r:id="rId7"/>
    <sheet name="Apr25" sheetId="7" state="hidden" r:id="rId8"/>
    <sheet name="May25" sheetId="8" state="hidden" r:id="rId9"/>
    <sheet name="Jun25" sheetId="9" state="hidden" r:id="rId10"/>
    <sheet name="Jul25" sheetId="10" state="hidden" r:id="rId11"/>
    <sheet name="Aug25" sheetId="11" state="hidden" r:id="rId12"/>
    <sheet name="Sep25" sheetId="12" state="hidden" r:id="rId13"/>
  </sheets>
  <definedNames>
    <definedName name="_xlnm.Print_Area" localSheetId="7">'Apr25'!$A$1:$R$123</definedName>
    <definedName name="_xlnm.Print_Area" localSheetId="11">'Aug25'!$A$1:$R$123</definedName>
    <definedName name="_xlnm.Print_Area" localSheetId="3">'Dec24'!$A$1:$R$123</definedName>
    <definedName name="_xlnm.Print_Area" localSheetId="5">'Feb25'!$A$1:$R$122</definedName>
    <definedName name="_xlnm.Print_Area" localSheetId="4">'Jan25'!$A$1:$R$122</definedName>
    <definedName name="_xlnm.Print_Area" localSheetId="10">'Jul25'!$A$1:$R$123</definedName>
    <definedName name="_xlnm.Print_Area" localSheetId="9">'Jun25'!$A$1:$R$123</definedName>
    <definedName name="_xlnm.Print_Area" localSheetId="6">'Mar25'!$A$1:$R$123</definedName>
    <definedName name="_xlnm.Print_Area" localSheetId="8">'May25'!$A$1:$R$122</definedName>
    <definedName name="_xlnm.Print_Area" localSheetId="2">'Nov24'!$A$1:$R$122</definedName>
    <definedName name="_xlnm.Print_Area" localSheetId="12">'Sep25'!$A$1:$R$122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15" l="1"/>
  <c r="H54" i="1"/>
  <c r="I11" i="15"/>
  <c r="E11" i="15"/>
  <c r="I10" i="15"/>
  <c r="E10" i="15"/>
  <c r="H37" i="1"/>
  <c r="I37" i="1"/>
  <c r="H36" i="1"/>
  <c r="I28" i="1"/>
  <c r="H28" i="1"/>
  <c r="I12" i="15"/>
  <c r="E12" i="15"/>
  <c r="N6" i="15"/>
  <c r="H10" i="8"/>
  <c r="N10" i="8" s="1"/>
  <c r="R10" i="8" s="1"/>
  <c r="H11" i="8"/>
  <c r="N11" i="8" s="1"/>
  <c r="R11" i="8" s="1"/>
  <c r="H14" i="12"/>
  <c r="N14" i="12" s="1"/>
  <c r="H17" i="7"/>
  <c r="H18" i="11"/>
  <c r="N18" i="11" s="1"/>
  <c r="R18" i="11" s="1"/>
  <c r="H19" i="12"/>
  <c r="N19" i="12" s="1"/>
  <c r="R19" i="12" s="1"/>
  <c r="H42" i="11"/>
  <c r="H8" i="12"/>
  <c r="J46" i="2"/>
  <c r="I46" i="2"/>
  <c r="L46" i="2" s="1"/>
  <c r="K2" i="4"/>
  <c r="K2" i="3"/>
  <c r="K2" i="2"/>
  <c r="H28" i="10"/>
  <c r="N28" i="10" s="1"/>
  <c r="R28" i="10" s="1"/>
  <c r="H27" i="11"/>
  <c r="N27" i="11" s="1"/>
  <c r="R27" i="11" s="1"/>
  <c r="H26" i="12"/>
  <c r="N26" i="12" s="1"/>
  <c r="R26" i="12" s="1"/>
  <c r="H25" i="12"/>
  <c r="N25" i="12" s="1"/>
  <c r="R25" i="12" s="1"/>
  <c r="H24" i="5"/>
  <c r="N24" i="5" s="1"/>
  <c r="R24" i="5" s="1"/>
  <c r="H22" i="12"/>
  <c r="N22" i="12" s="1"/>
  <c r="R22" i="12" s="1"/>
  <c r="Q25" i="12"/>
  <c r="J25" i="12"/>
  <c r="P25" i="12"/>
  <c r="I25" i="12"/>
  <c r="O25" i="12" s="1"/>
  <c r="Q25" i="11"/>
  <c r="J25" i="11"/>
  <c r="P25" i="11"/>
  <c r="I25" i="11"/>
  <c r="O25" i="11" s="1"/>
  <c r="Q25" i="10"/>
  <c r="J25" i="10"/>
  <c r="P25" i="10"/>
  <c r="I25" i="10"/>
  <c r="O25" i="10" s="1"/>
  <c r="Q25" i="9"/>
  <c r="J25" i="9"/>
  <c r="P25" i="9"/>
  <c r="I25" i="9"/>
  <c r="O25" i="9" s="1"/>
  <c r="H32" i="10"/>
  <c r="N32" i="10" s="1"/>
  <c r="R32" i="10" s="1"/>
  <c r="H34" i="12"/>
  <c r="H36" i="12"/>
  <c r="N36" i="12" s="1"/>
  <c r="R36" i="12" s="1"/>
  <c r="J8" i="2"/>
  <c r="J8" i="3"/>
  <c r="J8" i="4" s="1"/>
  <c r="J10" i="2"/>
  <c r="J10" i="3" s="1"/>
  <c r="J11" i="2"/>
  <c r="J11" i="3" s="1"/>
  <c r="J14" i="2"/>
  <c r="J29" i="2" s="1"/>
  <c r="J17" i="2"/>
  <c r="J17" i="3" s="1"/>
  <c r="J18" i="2"/>
  <c r="J18" i="3" s="1"/>
  <c r="J19" i="2"/>
  <c r="J19" i="3"/>
  <c r="J19" i="4" s="1"/>
  <c r="J22" i="2"/>
  <c r="P22" i="2" s="1"/>
  <c r="J22" i="3"/>
  <c r="J22" i="4" s="1"/>
  <c r="J24" i="2"/>
  <c r="J24" i="3" s="1"/>
  <c r="J27" i="2"/>
  <c r="J27" i="3"/>
  <c r="J27" i="4"/>
  <c r="J27" i="5" s="1"/>
  <c r="J28" i="2"/>
  <c r="J28" i="3"/>
  <c r="J28" i="4" s="1"/>
  <c r="P26" i="12"/>
  <c r="J32" i="2"/>
  <c r="J32" i="3" s="1"/>
  <c r="J34" i="2"/>
  <c r="P34" i="2" s="1"/>
  <c r="J34" i="3"/>
  <c r="P34" i="3" s="1"/>
  <c r="J36" i="2"/>
  <c r="J36" i="3"/>
  <c r="J36" i="4" s="1"/>
  <c r="Q32" i="12"/>
  <c r="Q34" i="12"/>
  <c r="Q36" i="12"/>
  <c r="Q37" i="12"/>
  <c r="Q28" i="12"/>
  <c r="Q14" i="12"/>
  <c r="Q17" i="12"/>
  <c r="Q18" i="12"/>
  <c r="Q19" i="12"/>
  <c r="Q22" i="12"/>
  <c r="Q24" i="12"/>
  <c r="Q26" i="12"/>
  <c r="Q27" i="12"/>
  <c r="Q29" i="12"/>
  <c r="Q8" i="12"/>
  <c r="Q10" i="12"/>
  <c r="Q11" i="12"/>
  <c r="Q12" i="12"/>
  <c r="Q38" i="12"/>
  <c r="J26" i="3"/>
  <c r="J26" i="4"/>
  <c r="J26" i="5"/>
  <c r="J26" i="6"/>
  <c r="J26" i="7"/>
  <c r="J26" i="8"/>
  <c r="J26" i="9"/>
  <c r="J26" i="10"/>
  <c r="J26" i="11"/>
  <c r="J26" i="12"/>
  <c r="I32" i="12"/>
  <c r="I34" i="12"/>
  <c r="I36" i="12"/>
  <c r="O36" i="12" s="1"/>
  <c r="I28" i="12"/>
  <c r="I14" i="12"/>
  <c r="O14" i="12" s="1"/>
  <c r="I17" i="12"/>
  <c r="O17" i="12" s="1"/>
  <c r="I18" i="12"/>
  <c r="I19" i="12"/>
  <c r="O19" i="12" s="1"/>
  <c r="I22" i="12"/>
  <c r="I24" i="12"/>
  <c r="O24" i="12" s="1"/>
  <c r="I26" i="12"/>
  <c r="O26" i="12" s="1"/>
  <c r="I27" i="12"/>
  <c r="O27" i="12" s="1"/>
  <c r="I8" i="12"/>
  <c r="I10" i="12"/>
  <c r="O10" i="12" s="1"/>
  <c r="I11" i="12"/>
  <c r="K37" i="12"/>
  <c r="K29" i="12"/>
  <c r="K12" i="12"/>
  <c r="K38" i="12"/>
  <c r="H8" i="11"/>
  <c r="N8" i="11" s="1"/>
  <c r="R8" i="11" s="1"/>
  <c r="P26" i="11"/>
  <c r="Q32" i="11"/>
  <c r="Q34" i="11"/>
  <c r="Q36" i="11"/>
  <c r="Q37" i="11"/>
  <c r="Q28" i="11"/>
  <c r="Q14" i="11"/>
  <c r="Q17" i="11"/>
  <c r="Q18" i="11"/>
  <c r="Q19" i="11"/>
  <c r="Q22" i="11"/>
  <c r="Q24" i="11"/>
  <c r="Q26" i="11"/>
  <c r="Q27" i="11"/>
  <c r="Q29" i="11"/>
  <c r="Q8" i="11"/>
  <c r="Q10" i="11"/>
  <c r="Q11" i="11"/>
  <c r="Q12" i="11"/>
  <c r="Q38" i="11"/>
  <c r="I32" i="11"/>
  <c r="O32" i="11" s="1"/>
  <c r="I34" i="11"/>
  <c r="I36" i="11"/>
  <c r="O36" i="11" s="1"/>
  <c r="I28" i="11"/>
  <c r="I14" i="11"/>
  <c r="O14" i="11" s="1"/>
  <c r="I17" i="11"/>
  <c r="I18" i="11"/>
  <c r="O18" i="11" s="1"/>
  <c r="I19" i="11"/>
  <c r="O19" i="11" s="1"/>
  <c r="I22" i="11"/>
  <c r="O22" i="11" s="1"/>
  <c r="I24" i="11"/>
  <c r="I26" i="11"/>
  <c r="O26" i="11" s="1"/>
  <c r="I27" i="11"/>
  <c r="O27" i="11" s="1"/>
  <c r="I8" i="11"/>
  <c r="O8" i="11" s="1"/>
  <c r="I10" i="11"/>
  <c r="I11" i="11"/>
  <c r="O11" i="11" s="1"/>
  <c r="K37" i="11"/>
  <c r="K29" i="11"/>
  <c r="K12" i="11"/>
  <c r="K38" i="11"/>
  <c r="H36" i="10"/>
  <c r="N36" i="10" s="1"/>
  <c r="R36" i="10" s="1"/>
  <c r="H8" i="10"/>
  <c r="N8" i="10" s="1"/>
  <c r="P26" i="10"/>
  <c r="Q32" i="10"/>
  <c r="Q34" i="10"/>
  <c r="Q36" i="10"/>
  <c r="Q37" i="10"/>
  <c r="Q28" i="10"/>
  <c r="Q14" i="10"/>
  <c r="Q17" i="10"/>
  <c r="Q18" i="10"/>
  <c r="Q19" i="10"/>
  <c r="Q22" i="10"/>
  <c r="Q24" i="10"/>
  <c r="Q26" i="10"/>
  <c r="Q27" i="10"/>
  <c r="Q29" i="10"/>
  <c r="Q8" i="10"/>
  <c r="Q10" i="10"/>
  <c r="Q11" i="10"/>
  <c r="Q12" i="10"/>
  <c r="Q38" i="10"/>
  <c r="I32" i="10"/>
  <c r="I34" i="10"/>
  <c r="O34" i="10" s="1"/>
  <c r="I36" i="10"/>
  <c r="O36" i="10" s="1"/>
  <c r="I28" i="10"/>
  <c r="O28" i="10" s="1"/>
  <c r="I14" i="10"/>
  <c r="O14" i="10" s="1"/>
  <c r="I17" i="10"/>
  <c r="I18" i="10"/>
  <c r="I19" i="10"/>
  <c r="I22" i="10"/>
  <c r="O22" i="10" s="1"/>
  <c r="I24" i="10"/>
  <c r="O24" i="10" s="1"/>
  <c r="I26" i="10"/>
  <c r="O26" i="10" s="1"/>
  <c r="I27" i="10"/>
  <c r="O27" i="10" s="1"/>
  <c r="I8" i="10"/>
  <c r="O8" i="10" s="1"/>
  <c r="I10" i="10"/>
  <c r="I11" i="10"/>
  <c r="O11" i="10" s="1"/>
  <c r="K37" i="10"/>
  <c r="K29" i="10"/>
  <c r="K12" i="10"/>
  <c r="K38" i="10"/>
  <c r="H22" i="9"/>
  <c r="N22" i="9" s="1"/>
  <c r="R22" i="9" s="1"/>
  <c r="H8" i="9"/>
  <c r="N8" i="9" s="1"/>
  <c r="P26" i="9"/>
  <c r="Q32" i="9"/>
  <c r="Q34" i="9"/>
  <c r="Q36" i="9"/>
  <c r="Q37" i="9"/>
  <c r="Q28" i="9"/>
  <c r="Q14" i="9"/>
  <c r="Q17" i="9"/>
  <c r="Q18" i="9"/>
  <c r="Q19" i="9"/>
  <c r="Q22" i="9"/>
  <c r="Q24" i="9"/>
  <c r="Q26" i="9"/>
  <c r="Q27" i="9"/>
  <c r="Q29" i="9"/>
  <c r="Q8" i="9"/>
  <c r="Q10" i="9"/>
  <c r="Q11" i="9"/>
  <c r="Q12" i="9"/>
  <c r="Q38" i="9"/>
  <c r="I32" i="9"/>
  <c r="O32" i="9" s="1"/>
  <c r="I34" i="9"/>
  <c r="O34" i="9" s="1"/>
  <c r="I36" i="9"/>
  <c r="I28" i="9"/>
  <c r="I14" i="9"/>
  <c r="O14" i="9" s="1"/>
  <c r="I17" i="9"/>
  <c r="O17" i="9" s="1"/>
  <c r="I18" i="9"/>
  <c r="O18" i="9" s="1"/>
  <c r="I19" i="9"/>
  <c r="O19" i="9" s="1"/>
  <c r="I22" i="9"/>
  <c r="O22" i="9" s="1"/>
  <c r="I24" i="9"/>
  <c r="O24" i="9" s="1"/>
  <c r="I26" i="9"/>
  <c r="O26" i="9" s="1"/>
  <c r="I27" i="9"/>
  <c r="O27" i="9" s="1"/>
  <c r="I8" i="9"/>
  <c r="O8" i="9" s="1"/>
  <c r="I10" i="9"/>
  <c r="I11" i="9"/>
  <c r="O11" i="9" s="1"/>
  <c r="K37" i="9"/>
  <c r="K29" i="9"/>
  <c r="K12" i="9"/>
  <c r="K38" i="9"/>
  <c r="H36" i="8"/>
  <c r="N36" i="8" s="1"/>
  <c r="R36" i="8" s="1"/>
  <c r="H14" i="8"/>
  <c r="H8" i="8"/>
  <c r="N8" i="8" s="1"/>
  <c r="P26" i="8"/>
  <c r="Q32" i="8"/>
  <c r="Q34" i="8"/>
  <c r="Q36" i="8"/>
  <c r="Q37" i="8"/>
  <c r="Q14" i="8"/>
  <c r="Q17" i="8"/>
  <c r="Q18" i="8"/>
  <c r="Q19" i="8"/>
  <c r="Q22" i="8"/>
  <c r="Q24" i="8"/>
  <c r="Q25" i="8"/>
  <c r="Q26" i="8"/>
  <c r="Q27" i="8"/>
  <c r="Q28" i="8"/>
  <c r="Q29" i="8"/>
  <c r="Q8" i="8"/>
  <c r="Q10" i="8"/>
  <c r="Q11" i="8"/>
  <c r="Q12" i="8"/>
  <c r="Q38" i="8"/>
  <c r="J25" i="8"/>
  <c r="P25" i="8"/>
  <c r="I32" i="8"/>
  <c r="O32" i="8" s="1"/>
  <c r="I34" i="8"/>
  <c r="I36" i="8"/>
  <c r="I14" i="8"/>
  <c r="O14" i="8" s="1"/>
  <c r="I17" i="8"/>
  <c r="O17" i="8" s="1"/>
  <c r="I18" i="8"/>
  <c r="O18" i="8" s="1"/>
  <c r="I19" i="8"/>
  <c r="O19" i="8" s="1"/>
  <c r="I22" i="8"/>
  <c r="I24" i="8"/>
  <c r="I25" i="8"/>
  <c r="O25" i="8" s="1"/>
  <c r="I26" i="8"/>
  <c r="O26" i="8" s="1"/>
  <c r="I27" i="8"/>
  <c r="O27" i="8" s="1"/>
  <c r="I28" i="8"/>
  <c r="I8" i="8"/>
  <c r="I10" i="8"/>
  <c r="I11" i="8"/>
  <c r="O11" i="8" s="1"/>
  <c r="K37" i="8"/>
  <c r="K29" i="8"/>
  <c r="K12" i="8"/>
  <c r="K38" i="8"/>
  <c r="H32" i="7"/>
  <c r="N32" i="7" s="1"/>
  <c r="R32" i="7" s="1"/>
  <c r="H36" i="7"/>
  <c r="N36" i="7" s="1"/>
  <c r="R36" i="7" s="1"/>
  <c r="H14" i="7"/>
  <c r="N14" i="7" s="1"/>
  <c r="H24" i="7"/>
  <c r="N24" i="7" s="1"/>
  <c r="R24" i="7" s="1"/>
  <c r="P26" i="7"/>
  <c r="Q32" i="7"/>
  <c r="Q34" i="7"/>
  <c r="Q36" i="7"/>
  <c r="Q37" i="7"/>
  <c r="Q14" i="7"/>
  <c r="Q17" i="7"/>
  <c r="Q18" i="7"/>
  <c r="Q19" i="7"/>
  <c r="Q22" i="7"/>
  <c r="Q24" i="7"/>
  <c r="Q25" i="7"/>
  <c r="Q26" i="7"/>
  <c r="Q27" i="7"/>
  <c r="Q28" i="7"/>
  <c r="Q29" i="7"/>
  <c r="Q8" i="7"/>
  <c r="Q10" i="7"/>
  <c r="Q11" i="7"/>
  <c r="Q12" i="7"/>
  <c r="Q38" i="7"/>
  <c r="J25" i="7"/>
  <c r="P25" i="7"/>
  <c r="I32" i="7"/>
  <c r="O32" i="7" s="1"/>
  <c r="I34" i="7"/>
  <c r="O34" i="7" s="1"/>
  <c r="I36" i="7"/>
  <c r="I14" i="7"/>
  <c r="O14" i="7" s="1"/>
  <c r="I17" i="7"/>
  <c r="O17" i="7" s="1"/>
  <c r="I18" i="7"/>
  <c r="O18" i="7" s="1"/>
  <c r="I19" i="7"/>
  <c r="O19" i="7" s="1"/>
  <c r="I22" i="7"/>
  <c r="O22" i="7" s="1"/>
  <c r="I24" i="7"/>
  <c r="O24" i="7" s="1"/>
  <c r="I25" i="7"/>
  <c r="O25" i="7" s="1"/>
  <c r="I26" i="7"/>
  <c r="O26" i="7" s="1"/>
  <c r="I27" i="7"/>
  <c r="O27" i="7" s="1"/>
  <c r="I28" i="7"/>
  <c r="I8" i="7"/>
  <c r="O8" i="7" s="1"/>
  <c r="I10" i="7"/>
  <c r="I11" i="7"/>
  <c r="O11" i="7" s="1"/>
  <c r="K37" i="7"/>
  <c r="K29" i="7"/>
  <c r="K12" i="7"/>
  <c r="K38" i="7"/>
  <c r="H36" i="6"/>
  <c r="N36" i="6" s="1"/>
  <c r="R36" i="6" s="1"/>
  <c r="H8" i="6"/>
  <c r="N8" i="6" s="1"/>
  <c r="P26" i="6"/>
  <c r="Q32" i="6"/>
  <c r="Q34" i="6"/>
  <c r="Q36" i="6"/>
  <c r="Q37" i="6"/>
  <c r="Q14" i="6"/>
  <c r="Q17" i="6"/>
  <c r="Q18" i="6"/>
  <c r="Q19" i="6"/>
  <c r="Q22" i="6"/>
  <c r="Q24" i="6"/>
  <c r="Q25" i="6"/>
  <c r="Q26" i="6"/>
  <c r="Q27" i="6"/>
  <c r="Q28" i="6"/>
  <c r="Q29" i="6"/>
  <c r="Q8" i="6"/>
  <c r="Q10" i="6"/>
  <c r="Q11" i="6"/>
  <c r="Q12" i="6"/>
  <c r="Q38" i="6"/>
  <c r="J25" i="6"/>
  <c r="P25" i="6"/>
  <c r="I32" i="6"/>
  <c r="I34" i="6"/>
  <c r="O34" i="6" s="1"/>
  <c r="I36" i="6"/>
  <c r="I14" i="6"/>
  <c r="O14" i="6" s="1"/>
  <c r="I17" i="6"/>
  <c r="O17" i="6" s="1"/>
  <c r="I18" i="6"/>
  <c r="I19" i="6"/>
  <c r="O19" i="6" s="1"/>
  <c r="I22" i="6"/>
  <c r="O22" i="6" s="1"/>
  <c r="I24" i="6"/>
  <c r="O24" i="6" s="1"/>
  <c r="I25" i="6"/>
  <c r="O25" i="6" s="1"/>
  <c r="I26" i="6"/>
  <c r="L26" i="6" s="1"/>
  <c r="I27" i="6"/>
  <c r="O27" i="6" s="1"/>
  <c r="I28" i="6"/>
  <c r="O28" i="6" s="1"/>
  <c r="I8" i="6"/>
  <c r="O8" i="6" s="1"/>
  <c r="I10" i="6"/>
  <c r="O10" i="6" s="1"/>
  <c r="I11" i="6"/>
  <c r="O11" i="6" s="1"/>
  <c r="K37" i="6"/>
  <c r="K29" i="6"/>
  <c r="K12" i="6"/>
  <c r="K38" i="6"/>
  <c r="H36" i="5"/>
  <c r="N36" i="5" s="1"/>
  <c r="R36" i="5" s="1"/>
  <c r="H14" i="5"/>
  <c r="H22" i="5"/>
  <c r="N22" i="5" s="1"/>
  <c r="R22" i="5" s="1"/>
  <c r="H8" i="5"/>
  <c r="N8" i="5" s="1"/>
  <c r="P26" i="5"/>
  <c r="Q32" i="5"/>
  <c r="Q34" i="5"/>
  <c r="Q36" i="5"/>
  <c r="Q37" i="5"/>
  <c r="Q14" i="5"/>
  <c r="Q17" i="5"/>
  <c r="Q18" i="5"/>
  <c r="Q19" i="5"/>
  <c r="Q22" i="5"/>
  <c r="Q24" i="5"/>
  <c r="Q25" i="5"/>
  <c r="Q26" i="5"/>
  <c r="Q27" i="5"/>
  <c r="Q28" i="5"/>
  <c r="Q29" i="5"/>
  <c r="Q8" i="5"/>
  <c r="Q10" i="5"/>
  <c r="Q11" i="5"/>
  <c r="Q12" i="5"/>
  <c r="Q38" i="5"/>
  <c r="J25" i="5"/>
  <c r="P25" i="5"/>
  <c r="I32" i="5"/>
  <c r="O32" i="5" s="1"/>
  <c r="I34" i="5"/>
  <c r="I36" i="5"/>
  <c r="O36" i="5" s="1"/>
  <c r="I14" i="5"/>
  <c r="O14" i="5" s="1"/>
  <c r="I17" i="5"/>
  <c r="O17" i="5" s="1"/>
  <c r="I18" i="5"/>
  <c r="I19" i="5"/>
  <c r="O19" i="5" s="1"/>
  <c r="I22" i="5"/>
  <c r="I24" i="5"/>
  <c r="O24" i="5" s="1"/>
  <c r="I25" i="5"/>
  <c r="L25" i="5" s="1"/>
  <c r="I26" i="5"/>
  <c r="O26" i="5" s="1"/>
  <c r="I27" i="5"/>
  <c r="O27" i="5" s="1"/>
  <c r="I28" i="5"/>
  <c r="O28" i="5" s="1"/>
  <c r="I8" i="5"/>
  <c r="O8" i="5" s="1"/>
  <c r="I10" i="5"/>
  <c r="I11" i="5"/>
  <c r="K37" i="5"/>
  <c r="K29" i="5"/>
  <c r="K12" i="5"/>
  <c r="K38" i="5"/>
  <c r="H36" i="4"/>
  <c r="N36" i="4" s="1"/>
  <c r="R36" i="4" s="1"/>
  <c r="H14" i="4"/>
  <c r="N14" i="4" s="1"/>
  <c r="H19" i="4"/>
  <c r="N19" i="4" s="1"/>
  <c r="R19" i="4" s="1"/>
  <c r="H24" i="4"/>
  <c r="N24" i="4" s="1"/>
  <c r="R24" i="4" s="1"/>
  <c r="H27" i="4"/>
  <c r="N27" i="4" s="1"/>
  <c r="R27" i="4" s="1"/>
  <c r="P27" i="4"/>
  <c r="P26" i="4"/>
  <c r="Q32" i="4"/>
  <c r="Q34" i="4"/>
  <c r="Q36" i="4"/>
  <c r="Q37" i="4"/>
  <c r="Q14" i="4"/>
  <c r="Q17" i="4"/>
  <c r="Q18" i="4"/>
  <c r="Q19" i="4"/>
  <c r="Q22" i="4"/>
  <c r="Q24" i="4"/>
  <c r="Q25" i="4"/>
  <c r="Q26" i="4"/>
  <c r="Q27" i="4"/>
  <c r="Q28" i="4"/>
  <c r="Q29" i="4"/>
  <c r="Q8" i="4"/>
  <c r="Q10" i="4"/>
  <c r="Q11" i="4"/>
  <c r="Q12" i="4"/>
  <c r="Q38" i="4"/>
  <c r="J25" i="4"/>
  <c r="P25" i="4"/>
  <c r="I32" i="4"/>
  <c r="O32" i="4" s="1"/>
  <c r="I34" i="4"/>
  <c r="I36" i="4"/>
  <c r="O36" i="4" s="1"/>
  <c r="I14" i="4"/>
  <c r="I17" i="4"/>
  <c r="I18" i="4"/>
  <c r="O18" i="4" s="1"/>
  <c r="I19" i="4"/>
  <c r="I22" i="4"/>
  <c r="I24" i="4"/>
  <c r="O24" i="4" s="1"/>
  <c r="I25" i="4"/>
  <c r="O25" i="4" s="1"/>
  <c r="I26" i="4"/>
  <c r="O26" i="4" s="1"/>
  <c r="I27" i="4"/>
  <c r="I28" i="4"/>
  <c r="O28" i="4" s="1"/>
  <c r="I8" i="4"/>
  <c r="O8" i="4" s="1"/>
  <c r="I10" i="4"/>
  <c r="I11" i="4"/>
  <c r="K37" i="4"/>
  <c r="K29" i="4"/>
  <c r="K12" i="4"/>
  <c r="K38" i="4"/>
  <c r="H36" i="3"/>
  <c r="N36" i="3" s="1"/>
  <c r="R36" i="3" s="1"/>
  <c r="H19" i="3"/>
  <c r="N19" i="3" s="1"/>
  <c r="R19" i="3" s="1"/>
  <c r="H24" i="3"/>
  <c r="N24" i="3" s="1"/>
  <c r="R24" i="3" s="1"/>
  <c r="H26" i="3"/>
  <c r="N26" i="3" s="1"/>
  <c r="R26" i="3" s="1"/>
  <c r="H8" i="3"/>
  <c r="N8" i="3" s="1"/>
  <c r="P19" i="3"/>
  <c r="P27" i="3"/>
  <c r="P28" i="3"/>
  <c r="Q32" i="3"/>
  <c r="Q34" i="3"/>
  <c r="Q36" i="3"/>
  <c r="Q37" i="3"/>
  <c r="Q14" i="3"/>
  <c r="Q17" i="3"/>
  <c r="Q18" i="3"/>
  <c r="Q19" i="3"/>
  <c r="Q22" i="3"/>
  <c r="Q24" i="3"/>
  <c r="Q25" i="3"/>
  <c r="Q26" i="3"/>
  <c r="Q27" i="3"/>
  <c r="Q28" i="3"/>
  <c r="Q29" i="3"/>
  <c r="Q8" i="3"/>
  <c r="Q10" i="3"/>
  <c r="Q11" i="3"/>
  <c r="Q12" i="3"/>
  <c r="Q38" i="3"/>
  <c r="J25" i="3"/>
  <c r="P25" i="3"/>
  <c r="P26" i="3"/>
  <c r="I32" i="3"/>
  <c r="I34" i="3"/>
  <c r="O34" i="3" s="1"/>
  <c r="I36" i="3"/>
  <c r="I14" i="3"/>
  <c r="O14" i="3" s="1"/>
  <c r="I17" i="3"/>
  <c r="O17" i="3" s="1"/>
  <c r="I18" i="3"/>
  <c r="O18" i="3" s="1"/>
  <c r="I19" i="3"/>
  <c r="O19" i="3" s="1"/>
  <c r="I22" i="3"/>
  <c r="I24" i="3"/>
  <c r="I25" i="3"/>
  <c r="L25" i="3" s="1"/>
  <c r="I26" i="3"/>
  <c r="L26" i="3" s="1"/>
  <c r="I27" i="3"/>
  <c r="O27" i="3" s="1"/>
  <c r="I28" i="3"/>
  <c r="O28" i="3" s="1"/>
  <c r="I8" i="3"/>
  <c r="L8" i="3" s="1"/>
  <c r="I10" i="3"/>
  <c r="I11" i="3"/>
  <c r="O11" i="3" s="1"/>
  <c r="K37" i="3"/>
  <c r="K29" i="3"/>
  <c r="K12" i="3"/>
  <c r="K38" i="3"/>
  <c r="H36" i="2"/>
  <c r="N36" i="2" s="1"/>
  <c r="R36" i="2" s="1"/>
  <c r="H14" i="2"/>
  <c r="N14" i="2" s="1"/>
  <c r="H24" i="2"/>
  <c r="N24" i="2" s="1"/>
  <c r="R24" i="2" s="1"/>
  <c r="H25" i="2"/>
  <c r="N25" i="2" s="1"/>
  <c r="R25" i="2" s="1"/>
  <c r="H26" i="2"/>
  <c r="N26" i="2" s="1"/>
  <c r="R26" i="2" s="1"/>
  <c r="H8" i="2"/>
  <c r="N8" i="2" s="1"/>
  <c r="P8" i="2"/>
  <c r="P10" i="2"/>
  <c r="P11" i="2"/>
  <c r="P12" i="2"/>
  <c r="P17" i="2"/>
  <c r="P18" i="2"/>
  <c r="P19" i="2"/>
  <c r="P24" i="2"/>
  <c r="J26" i="2"/>
  <c r="P26" i="2"/>
  <c r="P27" i="2"/>
  <c r="P28" i="2"/>
  <c r="P36" i="2"/>
  <c r="Q32" i="2"/>
  <c r="Q34" i="2"/>
  <c r="Q36" i="2"/>
  <c r="Q37" i="2"/>
  <c r="Q14" i="2"/>
  <c r="Q17" i="2"/>
  <c r="Q18" i="2"/>
  <c r="Q19" i="2"/>
  <c r="Q22" i="2"/>
  <c r="Q24" i="2"/>
  <c r="Q25" i="2"/>
  <c r="Q26" i="2"/>
  <c r="Q27" i="2"/>
  <c r="Q28" i="2"/>
  <c r="Q29" i="2"/>
  <c r="Q8" i="2"/>
  <c r="Q10" i="2"/>
  <c r="Q11" i="2"/>
  <c r="Q12" i="2"/>
  <c r="Q38" i="2"/>
  <c r="J25" i="2"/>
  <c r="P25" i="2"/>
  <c r="I32" i="2"/>
  <c r="O32" i="2" s="1"/>
  <c r="I34" i="2"/>
  <c r="O34" i="2" s="1"/>
  <c r="I36" i="2"/>
  <c r="O36" i="2" s="1"/>
  <c r="I14" i="2"/>
  <c r="O14" i="2" s="1"/>
  <c r="I17" i="2"/>
  <c r="L17" i="2" s="1"/>
  <c r="I18" i="2"/>
  <c r="O18" i="2" s="1"/>
  <c r="I19" i="2"/>
  <c r="L19" i="2" s="1"/>
  <c r="I22" i="2"/>
  <c r="I24" i="2"/>
  <c r="O24" i="2" s="1"/>
  <c r="I25" i="2"/>
  <c r="O25" i="2" s="1"/>
  <c r="I26" i="2"/>
  <c r="O26" i="2" s="1"/>
  <c r="I27" i="2"/>
  <c r="O27" i="2" s="1"/>
  <c r="I28" i="2"/>
  <c r="O28" i="2" s="1"/>
  <c r="I8" i="2"/>
  <c r="L8" i="2" s="1"/>
  <c r="I10" i="2"/>
  <c r="O10" i="2" s="1"/>
  <c r="I11" i="2"/>
  <c r="L11" i="2" s="1"/>
  <c r="K37" i="2"/>
  <c r="K29" i="2"/>
  <c r="K12" i="2"/>
  <c r="K38" i="2"/>
  <c r="J12" i="2"/>
  <c r="G4" i="6"/>
  <c r="G4" i="7" s="1"/>
  <c r="H41" i="8"/>
  <c r="H43" i="5"/>
  <c r="N43" i="5" s="1"/>
  <c r="R43" i="5" s="1"/>
  <c r="H46" i="8"/>
  <c r="N46" i="8" s="1"/>
  <c r="R46" i="8" s="1"/>
  <c r="Q41" i="7"/>
  <c r="Q43" i="7"/>
  <c r="Q46" i="7"/>
  <c r="Q47" i="7"/>
  <c r="J41" i="2"/>
  <c r="J41" i="3" s="1"/>
  <c r="J43" i="2"/>
  <c r="P43" i="2" s="1"/>
  <c r="J46" i="3"/>
  <c r="J46" i="4" s="1"/>
  <c r="I41" i="7"/>
  <c r="I43" i="7"/>
  <c r="O43" i="7" s="1"/>
  <c r="I46" i="7"/>
  <c r="O46" i="7" s="1"/>
  <c r="J44" i="2"/>
  <c r="J44" i="3"/>
  <c r="J44" i="4" s="1"/>
  <c r="J44" i="5" s="1"/>
  <c r="J44" i="6" s="1"/>
  <c r="J44" i="7" s="1"/>
  <c r="J44" i="8" s="1"/>
  <c r="J44" i="9" s="1"/>
  <c r="J44" i="10" s="1"/>
  <c r="J44" i="11" s="1"/>
  <c r="J44" i="12" s="1"/>
  <c r="I44" i="7"/>
  <c r="J42" i="2"/>
  <c r="J42" i="3"/>
  <c r="J42" i="4" s="1"/>
  <c r="I42" i="7"/>
  <c r="I24" i="1"/>
  <c r="I31" i="1"/>
  <c r="I35" i="1"/>
  <c r="I23" i="1"/>
  <c r="I21" i="1"/>
  <c r="I18" i="1"/>
  <c r="G4" i="2"/>
  <c r="G4" i="3"/>
  <c r="G4" i="4"/>
  <c r="K2" i="5"/>
  <c r="G4" i="5"/>
  <c r="K2" i="6"/>
  <c r="K2" i="7"/>
  <c r="G4" i="8"/>
  <c r="K2" i="8"/>
  <c r="K2" i="9"/>
  <c r="G4" i="9"/>
  <c r="G4" i="10"/>
  <c r="K2" i="10"/>
  <c r="G4" i="11"/>
  <c r="K2" i="11"/>
  <c r="G4" i="12"/>
  <c r="K2" i="12"/>
  <c r="Q41" i="12"/>
  <c r="Q43" i="12"/>
  <c r="Q46" i="12"/>
  <c r="Q47" i="12"/>
  <c r="I41" i="12"/>
  <c r="O41" i="12" s="1"/>
  <c r="I43" i="12"/>
  <c r="O43" i="12" s="1"/>
  <c r="I46" i="12"/>
  <c r="I42" i="12"/>
  <c r="I44" i="12"/>
  <c r="K47" i="12"/>
  <c r="K48" i="12"/>
  <c r="Q48" i="12"/>
  <c r="Q51" i="12"/>
  <c r="Q41" i="11"/>
  <c r="Q43" i="11"/>
  <c r="Q46" i="11"/>
  <c r="Q47" i="11"/>
  <c r="Q48" i="11"/>
  <c r="Q51" i="11"/>
  <c r="I41" i="11"/>
  <c r="I43" i="11"/>
  <c r="O43" i="11" s="1"/>
  <c r="I46" i="11"/>
  <c r="O46" i="11" s="1"/>
  <c r="I42" i="11"/>
  <c r="I44" i="11"/>
  <c r="K47" i="11"/>
  <c r="K48" i="11"/>
  <c r="I46" i="10"/>
  <c r="Q41" i="10"/>
  <c r="I41" i="10"/>
  <c r="O41" i="10" s="1"/>
  <c r="I44" i="10"/>
  <c r="Q43" i="10"/>
  <c r="I43" i="10"/>
  <c r="O43" i="10" s="1"/>
  <c r="I42" i="10"/>
  <c r="Q46" i="10"/>
  <c r="Q47" i="10"/>
  <c r="Q48" i="10"/>
  <c r="Q51" i="10"/>
  <c r="K47" i="10"/>
  <c r="K48" i="10"/>
  <c r="Q41" i="9"/>
  <c r="Q43" i="9"/>
  <c r="Q46" i="9"/>
  <c r="Q47" i="9"/>
  <c r="Q48" i="9"/>
  <c r="Q51" i="9"/>
  <c r="I41" i="9"/>
  <c r="I43" i="9"/>
  <c r="O43" i="9" s="1"/>
  <c r="I46" i="9"/>
  <c r="O46" i="9" s="1"/>
  <c r="H43" i="9"/>
  <c r="N43" i="9" s="1"/>
  <c r="R43" i="9" s="1"/>
  <c r="I42" i="9"/>
  <c r="I44" i="9"/>
  <c r="K47" i="9"/>
  <c r="K48" i="9"/>
  <c r="Q41" i="8"/>
  <c r="Q43" i="8"/>
  <c r="Q46" i="8"/>
  <c r="Q47" i="8"/>
  <c r="Q48" i="8"/>
  <c r="Q51" i="8"/>
  <c r="I41" i="8"/>
  <c r="I43" i="8"/>
  <c r="O43" i="8" s="1"/>
  <c r="I46" i="8"/>
  <c r="O46" i="8" s="1"/>
  <c r="H43" i="8"/>
  <c r="N43" i="8" s="1"/>
  <c r="R43" i="8" s="1"/>
  <c r="I42" i="8"/>
  <c r="I44" i="8"/>
  <c r="K47" i="8"/>
  <c r="K48" i="8"/>
  <c r="H44" i="8"/>
  <c r="K47" i="7"/>
  <c r="Q41" i="6"/>
  <c r="Q43" i="6"/>
  <c r="Q46" i="6"/>
  <c r="Q47" i="6"/>
  <c r="Q48" i="6"/>
  <c r="Q51" i="6"/>
  <c r="I41" i="6"/>
  <c r="I43" i="6"/>
  <c r="O43" i="6" s="1"/>
  <c r="I46" i="6"/>
  <c r="O46" i="6" s="1"/>
  <c r="H43" i="6"/>
  <c r="N43" i="6" s="1"/>
  <c r="R43" i="6" s="1"/>
  <c r="I42" i="6"/>
  <c r="I44" i="6"/>
  <c r="K47" i="6"/>
  <c r="K48" i="6"/>
  <c r="Q41" i="5"/>
  <c r="Q43" i="5"/>
  <c r="Q46" i="5"/>
  <c r="Q47" i="5"/>
  <c r="Q48" i="5"/>
  <c r="Q51" i="5"/>
  <c r="I41" i="5"/>
  <c r="O41" i="5" s="1"/>
  <c r="I43" i="5"/>
  <c r="O43" i="5" s="1"/>
  <c r="I44" i="5"/>
  <c r="I46" i="5"/>
  <c r="I42" i="5"/>
  <c r="K47" i="5"/>
  <c r="K48" i="5"/>
  <c r="Q41" i="4"/>
  <c r="Q43" i="4"/>
  <c r="Q46" i="4"/>
  <c r="Q47" i="4"/>
  <c r="Q48" i="4"/>
  <c r="Q51" i="4"/>
  <c r="I41" i="4"/>
  <c r="I43" i="4"/>
  <c r="O43" i="4" s="1"/>
  <c r="I46" i="4"/>
  <c r="O46" i="4" s="1"/>
  <c r="I42" i="4"/>
  <c r="I44" i="4"/>
  <c r="K47" i="4"/>
  <c r="K48" i="4"/>
  <c r="H42" i="4"/>
  <c r="H44" i="4"/>
  <c r="I44" i="2"/>
  <c r="L44" i="2" s="1"/>
  <c r="I44" i="3"/>
  <c r="Q43" i="3"/>
  <c r="Q46" i="3"/>
  <c r="Q47" i="3"/>
  <c r="Q48" i="3"/>
  <c r="Q51" i="3"/>
  <c r="I43" i="3"/>
  <c r="O43" i="3" s="1"/>
  <c r="I46" i="3"/>
  <c r="I41" i="3"/>
  <c r="I42" i="3"/>
  <c r="L42" i="3" s="1"/>
  <c r="K47" i="3"/>
  <c r="K48" i="3"/>
  <c r="H42" i="3"/>
  <c r="Q41" i="2"/>
  <c r="Q43" i="2"/>
  <c r="Q46" i="2"/>
  <c r="Q47" i="2"/>
  <c r="P46" i="2"/>
  <c r="I41" i="2"/>
  <c r="O41" i="2" s="1"/>
  <c r="I43" i="2"/>
  <c r="H43" i="2"/>
  <c r="N43" i="2" s="1"/>
  <c r="R43" i="2" s="1"/>
  <c r="I42" i="2"/>
  <c r="L42" i="2" s="1"/>
  <c r="H42" i="2"/>
  <c r="K47" i="2"/>
  <c r="K48" i="2"/>
  <c r="J47" i="2"/>
  <c r="I42" i="1"/>
  <c r="H44" i="12"/>
  <c r="Q41" i="3"/>
  <c r="K48" i="7"/>
  <c r="Q48" i="2"/>
  <c r="Q51" i="2"/>
  <c r="Q48" i="7"/>
  <c r="Q51" i="7"/>
  <c r="O25" i="5" l="1"/>
  <c r="L10" i="2"/>
  <c r="J18" i="4"/>
  <c r="P18" i="3"/>
  <c r="J14" i="3"/>
  <c r="J14" i="4" s="1"/>
  <c r="J14" i="5" s="1"/>
  <c r="L14" i="5" s="1"/>
  <c r="P46" i="3"/>
  <c r="P14" i="2"/>
  <c r="P29" i="2" s="1"/>
  <c r="L46" i="3"/>
  <c r="P41" i="2"/>
  <c r="P47" i="2" s="1"/>
  <c r="P32" i="2"/>
  <c r="P37" i="2" s="1"/>
  <c r="P36" i="3"/>
  <c r="J37" i="2"/>
  <c r="J38" i="2" s="1"/>
  <c r="J48" i="2" s="1"/>
  <c r="J12" i="3"/>
  <c r="L27" i="4"/>
  <c r="J43" i="3"/>
  <c r="L36" i="3"/>
  <c r="P8" i="3"/>
  <c r="P12" i="3" s="1"/>
  <c r="J34" i="4"/>
  <c r="J32" i="4"/>
  <c r="P32" i="3"/>
  <c r="P37" i="3" s="1"/>
  <c r="J37" i="3"/>
  <c r="L42" i="4"/>
  <c r="J42" i="5"/>
  <c r="J42" i="6" s="1"/>
  <c r="J42" i="7" s="1"/>
  <c r="J42" i="8" s="1"/>
  <c r="J42" i="9" s="1"/>
  <c r="J42" i="10" s="1"/>
  <c r="J42" i="11" s="1"/>
  <c r="J42" i="12" s="1"/>
  <c r="J28" i="5"/>
  <c r="P28" i="4"/>
  <c r="J11" i="4"/>
  <c r="P11" i="3"/>
  <c r="P27" i="5"/>
  <c r="J27" i="6"/>
  <c r="J12" i="4"/>
  <c r="P8" i="4"/>
  <c r="P12" i="4" s="1"/>
  <c r="J8" i="5"/>
  <c r="P17" i="3"/>
  <c r="J17" i="4"/>
  <c r="P10" i="3"/>
  <c r="J10" i="4"/>
  <c r="J24" i="4"/>
  <c r="L24" i="4" s="1"/>
  <c r="P24" i="3"/>
  <c r="J22" i="5"/>
  <c r="L22" i="5" s="1"/>
  <c r="P22" i="4"/>
  <c r="P46" i="4"/>
  <c r="J46" i="5"/>
  <c r="P36" i="4"/>
  <c r="J36" i="5"/>
  <c r="J19" i="5"/>
  <c r="P19" i="4"/>
  <c r="J47" i="3"/>
  <c r="J41" i="4"/>
  <c r="P41" i="3"/>
  <c r="L32" i="3"/>
  <c r="L22" i="2"/>
  <c r="L10" i="3"/>
  <c r="L42" i="11"/>
  <c r="L44" i="8"/>
  <c r="L44" i="9"/>
  <c r="L44" i="4"/>
  <c r="P14" i="3"/>
  <c r="P29" i="3" s="1"/>
  <c r="L22" i="4"/>
  <c r="L34" i="4"/>
  <c r="L42" i="9"/>
  <c r="L11" i="4"/>
  <c r="L19" i="4"/>
  <c r="L42" i="12"/>
  <c r="L42" i="5"/>
  <c r="L24" i="3"/>
  <c r="L10" i="4"/>
  <c r="L43" i="2"/>
  <c r="L44" i="11"/>
  <c r="L46" i="5"/>
  <c r="L44" i="7"/>
  <c r="L22" i="3"/>
  <c r="L44" i="12"/>
  <c r="L41" i="3"/>
  <c r="L44" i="5"/>
  <c r="L44" i="6"/>
  <c r="L42" i="10"/>
  <c r="P22" i="3"/>
  <c r="L42" i="6"/>
  <c r="J29" i="3"/>
  <c r="L44" i="3"/>
  <c r="L44" i="10"/>
  <c r="H44" i="11"/>
  <c r="I45" i="1"/>
  <c r="L26" i="9"/>
  <c r="H46" i="9"/>
  <c r="N46" i="9" s="1"/>
  <c r="R46" i="9" s="1"/>
  <c r="L25" i="4"/>
  <c r="O26" i="3"/>
  <c r="O25" i="3"/>
  <c r="H42" i="6"/>
  <c r="H43" i="10"/>
  <c r="N43" i="10" s="1"/>
  <c r="R43" i="10" s="1"/>
  <c r="H27" i="8"/>
  <c r="N27" i="8" s="1"/>
  <c r="R27" i="8" s="1"/>
  <c r="H27" i="6"/>
  <c r="N27" i="6" s="1"/>
  <c r="R27" i="6" s="1"/>
  <c r="H24" i="8"/>
  <c r="N24" i="8" s="1"/>
  <c r="R24" i="8" s="1"/>
  <c r="H27" i="3"/>
  <c r="N27" i="3" s="1"/>
  <c r="R27" i="3" s="1"/>
  <c r="L36" i="4"/>
  <c r="H24" i="6"/>
  <c r="N24" i="6" s="1"/>
  <c r="R24" i="6" s="1"/>
  <c r="H27" i="9"/>
  <c r="N27" i="9" s="1"/>
  <c r="R27" i="9" s="1"/>
  <c r="H14" i="6"/>
  <c r="N14" i="6" s="1"/>
  <c r="R14" i="6" s="1"/>
  <c r="H24" i="9"/>
  <c r="N24" i="9" s="1"/>
  <c r="R24" i="9" s="1"/>
  <c r="I26" i="1"/>
  <c r="H27" i="10"/>
  <c r="N27" i="10" s="1"/>
  <c r="R27" i="10" s="1"/>
  <c r="L34" i="3"/>
  <c r="H14" i="9"/>
  <c r="N14" i="9" s="1"/>
  <c r="H24" i="10"/>
  <c r="N24" i="10" s="1"/>
  <c r="R24" i="10" s="1"/>
  <c r="O24" i="11"/>
  <c r="H14" i="10"/>
  <c r="N14" i="10" s="1"/>
  <c r="R14" i="10" s="1"/>
  <c r="H24" i="12"/>
  <c r="N24" i="12" s="1"/>
  <c r="R24" i="12" s="1"/>
  <c r="L25" i="12"/>
  <c r="L43" i="3"/>
  <c r="H42" i="8"/>
  <c r="H47" i="8" s="1"/>
  <c r="H27" i="2"/>
  <c r="N27" i="2" s="1"/>
  <c r="R27" i="2" s="1"/>
  <c r="H14" i="3"/>
  <c r="N14" i="3" s="1"/>
  <c r="R14" i="3" s="1"/>
  <c r="H27" i="5"/>
  <c r="N27" i="5" s="1"/>
  <c r="R27" i="5" s="1"/>
  <c r="H27" i="7"/>
  <c r="N27" i="7" s="1"/>
  <c r="R27" i="7" s="1"/>
  <c r="H24" i="11"/>
  <c r="N24" i="11" s="1"/>
  <c r="R24" i="11" s="1"/>
  <c r="L36" i="5"/>
  <c r="I13" i="1"/>
  <c r="L41" i="2"/>
  <c r="L47" i="2" s="1"/>
  <c r="O43" i="2"/>
  <c r="L28" i="5"/>
  <c r="H28" i="7"/>
  <c r="N28" i="7" s="1"/>
  <c r="R28" i="7" s="1"/>
  <c r="H28" i="9"/>
  <c r="N28" i="9" s="1"/>
  <c r="R28" i="9" s="1"/>
  <c r="I27" i="1"/>
  <c r="H28" i="2"/>
  <c r="N28" i="2" s="1"/>
  <c r="R28" i="2" s="1"/>
  <c r="H28" i="6"/>
  <c r="N28" i="6" s="1"/>
  <c r="R28" i="6" s="1"/>
  <c r="H28" i="4"/>
  <c r="N28" i="4" s="1"/>
  <c r="R28" i="4" s="1"/>
  <c r="L26" i="2"/>
  <c r="L25" i="2"/>
  <c r="H28" i="5"/>
  <c r="N28" i="5" s="1"/>
  <c r="R28" i="5" s="1"/>
  <c r="H14" i="11"/>
  <c r="N14" i="11" s="1"/>
  <c r="R14" i="11" s="1"/>
  <c r="L14" i="2"/>
  <c r="L17" i="3"/>
  <c r="L18" i="2"/>
  <c r="O18" i="6"/>
  <c r="O8" i="12"/>
  <c r="L25" i="11"/>
  <c r="L18" i="3"/>
  <c r="L46" i="4"/>
  <c r="L36" i="2"/>
  <c r="L25" i="7"/>
  <c r="O28" i="8"/>
  <c r="L25" i="10"/>
  <c r="L19" i="5"/>
  <c r="L25" i="6"/>
  <c r="O19" i="10"/>
  <c r="L28" i="2"/>
  <c r="O22" i="2"/>
  <c r="L25" i="8"/>
  <c r="L25" i="9"/>
  <c r="L28" i="4"/>
  <c r="O36" i="8"/>
  <c r="O11" i="4"/>
  <c r="H11" i="6"/>
  <c r="N11" i="6" s="1"/>
  <c r="R11" i="6" s="1"/>
  <c r="H11" i="2"/>
  <c r="N11" i="2" s="1"/>
  <c r="R11" i="2" s="1"/>
  <c r="H11" i="10"/>
  <c r="N11" i="10" s="1"/>
  <c r="R11" i="10" s="1"/>
  <c r="H11" i="4"/>
  <c r="N11" i="4" s="1"/>
  <c r="R11" i="4" s="1"/>
  <c r="H11" i="7"/>
  <c r="N11" i="7" s="1"/>
  <c r="R11" i="7" s="1"/>
  <c r="O11" i="12"/>
  <c r="H11" i="12"/>
  <c r="N11" i="12" s="1"/>
  <c r="R11" i="12" s="1"/>
  <c r="L27" i="3"/>
  <c r="O10" i="10"/>
  <c r="O12" i="10" s="1"/>
  <c r="O10" i="4"/>
  <c r="O12" i="4" s="1"/>
  <c r="H10" i="9"/>
  <c r="N10" i="9" s="1"/>
  <c r="R10" i="9" s="1"/>
  <c r="O10" i="3"/>
  <c r="H10" i="12"/>
  <c r="N10" i="12" s="1"/>
  <c r="R10" i="12" s="1"/>
  <c r="H10" i="3"/>
  <c r="N10" i="3" s="1"/>
  <c r="R10" i="3" s="1"/>
  <c r="H10" i="5"/>
  <c r="O10" i="8"/>
  <c r="O10" i="9"/>
  <c r="O12" i="9" s="1"/>
  <c r="H32" i="3"/>
  <c r="N32" i="3" s="1"/>
  <c r="R32" i="3" s="1"/>
  <c r="H32" i="5"/>
  <c r="N32" i="5" s="1"/>
  <c r="R32" i="5" s="1"/>
  <c r="H32" i="4"/>
  <c r="N32" i="4" s="1"/>
  <c r="R32" i="4" s="1"/>
  <c r="H32" i="2"/>
  <c r="N32" i="2" s="1"/>
  <c r="R32" i="2" s="1"/>
  <c r="H32" i="12"/>
  <c r="N32" i="12" s="1"/>
  <c r="R32" i="12" s="1"/>
  <c r="L32" i="2"/>
  <c r="O32" i="6"/>
  <c r="H32" i="11"/>
  <c r="N32" i="11" s="1"/>
  <c r="R32" i="11" s="1"/>
  <c r="O32" i="10"/>
  <c r="O37" i="10" s="1"/>
  <c r="O32" i="12"/>
  <c r="L32" i="4"/>
  <c r="L37" i="4" s="1"/>
  <c r="H32" i="6"/>
  <c r="N32" i="6" s="1"/>
  <c r="R32" i="6" s="1"/>
  <c r="H32" i="9"/>
  <c r="N32" i="9" s="1"/>
  <c r="R32" i="9" s="1"/>
  <c r="O32" i="3"/>
  <c r="H32" i="8"/>
  <c r="N32" i="8" s="1"/>
  <c r="R32" i="8" s="1"/>
  <c r="O46" i="3"/>
  <c r="O47" i="3" s="1"/>
  <c r="H46" i="3"/>
  <c r="N46" i="3" s="1"/>
  <c r="R46" i="3" s="1"/>
  <c r="H46" i="5"/>
  <c r="N46" i="5" s="1"/>
  <c r="R46" i="5" s="1"/>
  <c r="H46" i="6"/>
  <c r="N46" i="6" s="1"/>
  <c r="R46" i="6" s="1"/>
  <c r="H46" i="10"/>
  <c r="N46" i="10" s="1"/>
  <c r="R46" i="10" s="1"/>
  <c r="O46" i="5"/>
  <c r="O47" i="5" s="1"/>
  <c r="O46" i="12"/>
  <c r="O47" i="12" s="1"/>
  <c r="H46" i="4"/>
  <c r="N46" i="4" s="1"/>
  <c r="R46" i="4" s="1"/>
  <c r="O46" i="2"/>
  <c r="O47" i="2" s="1"/>
  <c r="H46" i="11"/>
  <c r="N46" i="11" s="1"/>
  <c r="R46" i="11" s="1"/>
  <c r="H46" i="7"/>
  <c r="N46" i="7" s="1"/>
  <c r="R46" i="7" s="1"/>
  <c r="O46" i="10"/>
  <c r="H46" i="2"/>
  <c r="N46" i="2" s="1"/>
  <c r="R46" i="2" s="1"/>
  <c r="H46" i="12"/>
  <c r="N46" i="12" s="1"/>
  <c r="R46" i="12" s="1"/>
  <c r="H44" i="5"/>
  <c r="H44" i="7"/>
  <c r="H44" i="2"/>
  <c r="H44" i="9"/>
  <c r="H44" i="3"/>
  <c r="H44" i="6"/>
  <c r="H44" i="10"/>
  <c r="O47" i="10"/>
  <c r="H43" i="12"/>
  <c r="N43" i="12" s="1"/>
  <c r="R43" i="12" s="1"/>
  <c r="H43" i="11"/>
  <c r="N43" i="11" s="1"/>
  <c r="R43" i="11" s="1"/>
  <c r="H43" i="3"/>
  <c r="N43" i="3" s="1"/>
  <c r="H43" i="4"/>
  <c r="N43" i="4" s="1"/>
  <c r="R43" i="4" s="1"/>
  <c r="H43" i="7"/>
  <c r="N43" i="7" s="1"/>
  <c r="R43" i="7" s="1"/>
  <c r="H42" i="10"/>
  <c r="H42" i="12"/>
  <c r="H42" i="7"/>
  <c r="I47" i="2"/>
  <c r="H42" i="5"/>
  <c r="I47" i="4"/>
  <c r="L47" i="3"/>
  <c r="H42" i="9"/>
  <c r="I47" i="9"/>
  <c r="I47" i="7"/>
  <c r="I47" i="6"/>
  <c r="O41" i="7"/>
  <c r="O47" i="7" s="1"/>
  <c r="H41" i="12"/>
  <c r="N41" i="12" s="1"/>
  <c r="I47" i="8"/>
  <c r="I47" i="10"/>
  <c r="I47" i="11"/>
  <c r="O41" i="4"/>
  <c r="O47" i="4" s="1"/>
  <c r="H41" i="7"/>
  <c r="N41" i="7" s="1"/>
  <c r="O41" i="8"/>
  <c r="O47" i="8" s="1"/>
  <c r="O41" i="6"/>
  <c r="O47" i="6" s="1"/>
  <c r="I47" i="12"/>
  <c r="H41" i="9"/>
  <c r="H41" i="2"/>
  <c r="L41" i="4"/>
  <c r="N41" i="8"/>
  <c r="I47" i="3"/>
  <c r="H41" i="4"/>
  <c r="H46" i="1"/>
  <c r="O41" i="3"/>
  <c r="O41" i="9"/>
  <c r="O47" i="9" s="1"/>
  <c r="I47" i="5"/>
  <c r="O41" i="11"/>
  <c r="O47" i="11" s="1"/>
  <c r="I40" i="1"/>
  <c r="I46" i="1" s="1"/>
  <c r="H41" i="3"/>
  <c r="H41" i="10"/>
  <c r="H41" i="5"/>
  <c r="H41" i="6"/>
  <c r="H41" i="11"/>
  <c r="O36" i="6"/>
  <c r="H36" i="9"/>
  <c r="N36" i="9" s="1"/>
  <c r="R36" i="9" s="1"/>
  <c r="H36" i="11"/>
  <c r="N36" i="11" s="1"/>
  <c r="R36" i="11" s="1"/>
  <c r="O36" i="9"/>
  <c r="I37" i="12"/>
  <c r="O36" i="3"/>
  <c r="O36" i="7"/>
  <c r="O37" i="7" s="1"/>
  <c r="O37" i="9"/>
  <c r="O37" i="2"/>
  <c r="L37" i="3"/>
  <c r="L34" i="2"/>
  <c r="O34" i="4"/>
  <c r="O37" i="4" s="1"/>
  <c r="H34" i="5"/>
  <c r="N34" i="5" s="1"/>
  <c r="R34" i="5" s="1"/>
  <c r="O34" i="11"/>
  <c r="O37" i="11" s="1"/>
  <c r="I37" i="3"/>
  <c r="I37" i="4"/>
  <c r="H34" i="11"/>
  <c r="N34" i="11" s="1"/>
  <c r="H34" i="4"/>
  <c r="I33" i="1"/>
  <c r="I36" i="1" s="1"/>
  <c r="I37" i="7"/>
  <c r="H34" i="8"/>
  <c r="H34" i="2"/>
  <c r="H34" i="3"/>
  <c r="N34" i="12"/>
  <c r="I37" i="2"/>
  <c r="O34" i="5"/>
  <c r="O37" i="5" s="1"/>
  <c r="H34" i="6"/>
  <c r="O34" i="8"/>
  <c r="O37" i="8" s="1"/>
  <c r="I37" i="9"/>
  <c r="H34" i="10"/>
  <c r="I37" i="6"/>
  <c r="I37" i="8"/>
  <c r="I37" i="5"/>
  <c r="H34" i="9"/>
  <c r="I37" i="11"/>
  <c r="O34" i="12"/>
  <c r="I37" i="10"/>
  <c r="H34" i="7"/>
  <c r="O28" i="12"/>
  <c r="H28" i="3"/>
  <c r="N28" i="3" s="1"/>
  <c r="R28" i="3" s="1"/>
  <c r="O28" i="7"/>
  <c r="O29" i="7" s="1"/>
  <c r="H28" i="8"/>
  <c r="N28" i="8" s="1"/>
  <c r="R28" i="8" s="1"/>
  <c r="O28" i="11"/>
  <c r="L28" i="3"/>
  <c r="H28" i="12"/>
  <c r="N28" i="12" s="1"/>
  <c r="R28" i="12" s="1"/>
  <c r="O28" i="9"/>
  <c r="O29" i="9" s="1"/>
  <c r="H28" i="11"/>
  <c r="N28" i="11" s="1"/>
  <c r="R28" i="11" s="1"/>
  <c r="O27" i="4"/>
  <c r="L27" i="5"/>
  <c r="H27" i="12"/>
  <c r="N27" i="12" s="1"/>
  <c r="R27" i="12" s="1"/>
  <c r="L27" i="6"/>
  <c r="L27" i="2"/>
  <c r="H26" i="4"/>
  <c r="N26" i="4" s="1"/>
  <c r="R26" i="4" s="1"/>
  <c r="I25" i="1"/>
  <c r="H26" i="6"/>
  <c r="N26" i="6" s="1"/>
  <c r="R26" i="6" s="1"/>
  <c r="H26" i="5"/>
  <c r="N26" i="5" s="1"/>
  <c r="R26" i="5" s="1"/>
  <c r="L26" i="7"/>
  <c r="L26" i="11"/>
  <c r="L26" i="8"/>
  <c r="L26" i="10"/>
  <c r="H26" i="11"/>
  <c r="N26" i="11" s="1"/>
  <c r="R26" i="11" s="1"/>
  <c r="L26" i="5"/>
  <c r="O26" i="6"/>
  <c r="L26" i="4"/>
  <c r="H26" i="7"/>
  <c r="N26" i="7" s="1"/>
  <c r="R26" i="7" s="1"/>
  <c r="H26" i="10"/>
  <c r="N26" i="10" s="1"/>
  <c r="R26" i="10" s="1"/>
  <c r="H26" i="8"/>
  <c r="N26" i="8" s="1"/>
  <c r="R26" i="8" s="1"/>
  <c r="H26" i="9"/>
  <c r="N26" i="9" s="1"/>
  <c r="R26" i="9" s="1"/>
  <c r="L26" i="12"/>
  <c r="H25" i="5"/>
  <c r="N25" i="5" s="1"/>
  <c r="R25" i="5" s="1"/>
  <c r="H25" i="6"/>
  <c r="N25" i="6" s="1"/>
  <c r="R25" i="6" s="1"/>
  <c r="H25" i="3"/>
  <c r="N25" i="3" s="1"/>
  <c r="R25" i="3" s="1"/>
  <c r="H25" i="8"/>
  <c r="N25" i="8" s="1"/>
  <c r="R25" i="8" s="1"/>
  <c r="H25" i="7"/>
  <c r="N25" i="7" s="1"/>
  <c r="R25" i="7" s="1"/>
  <c r="H25" i="4"/>
  <c r="N25" i="4" s="1"/>
  <c r="R25" i="4" s="1"/>
  <c r="H25" i="11"/>
  <c r="N25" i="11" s="1"/>
  <c r="R25" i="11" s="1"/>
  <c r="H25" i="10"/>
  <c r="N25" i="10" s="1"/>
  <c r="R25" i="10" s="1"/>
  <c r="H25" i="9"/>
  <c r="N25" i="9" s="1"/>
  <c r="R25" i="9" s="1"/>
  <c r="H19" i="2"/>
  <c r="N19" i="2" s="1"/>
  <c r="R19" i="2" s="1"/>
  <c r="H19" i="10"/>
  <c r="N19" i="10" s="1"/>
  <c r="R19" i="10" s="1"/>
  <c r="H19" i="5"/>
  <c r="N19" i="5" s="1"/>
  <c r="R19" i="5" s="1"/>
  <c r="H19" i="8"/>
  <c r="N19" i="8" s="1"/>
  <c r="R19" i="8" s="1"/>
  <c r="H19" i="7"/>
  <c r="N19" i="7" s="1"/>
  <c r="R19" i="7" s="1"/>
  <c r="H19" i="6"/>
  <c r="N19" i="6" s="1"/>
  <c r="R19" i="6" s="1"/>
  <c r="H19" i="9"/>
  <c r="N19" i="9" s="1"/>
  <c r="R19" i="9" s="1"/>
  <c r="L19" i="3"/>
  <c r="H19" i="11"/>
  <c r="N19" i="11" s="1"/>
  <c r="R19" i="11" s="1"/>
  <c r="O19" i="4"/>
  <c r="O19" i="2"/>
  <c r="L24" i="2"/>
  <c r="O24" i="8"/>
  <c r="O24" i="3"/>
  <c r="H22" i="3"/>
  <c r="N22" i="3" s="1"/>
  <c r="R22" i="3" s="1"/>
  <c r="H22" i="8"/>
  <c r="N22" i="8" s="1"/>
  <c r="R22" i="8" s="1"/>
  <c r="H22" i="6"/>
  <c r="N22" i="6" s="1"/>
  <c r="R22" i="6" s="1"/>
  <c r="H22" i="2"/>
  <c r="N22" i="2" s="1"/>
  <c r="R22" i="2" s="1"/>
  <c r="H22" i="4"/>
  <c r="N22" i="4" s="1"/>
  <c r="R22" i="4" s="1"/>
  <c r="H22" i="11"/>
  <c r="N22" i="11" s="1"/>
  <c r="R22" i="11" s="1"/>
  <c r="H22" i="7"/>
  <c r="N22" i="7" s="1"/>
  <c r="R22" i="7" s="1"/>
  <c r="H22" i="10"/>
  <c r="N22" i="10" s="1"/>
  <c r="R22" i="10" s="1"/>
  <c r="O22" i="4"/>
  <c r="O22" i="3"/>
  <c r="O22" i="12"/>
  <c r="I29" i="7"/>
  <c r="O22" i="5"/>
  <c r="O22" i="8"/>
  <c r="O18" i="10"/>
  <c r="O18" i="5"/>
  <c r="H18" i="2"/>
  <c r="N18" i="2" s="1"/>
  <c r="R18" i="2" s="1"/>
  <c r="H18" i="3"/>
  <c r="N18" i="3" s="1"/>
  <c r="R18" i="3" s="1"/>
  <c r="H18" i="5"/>
  <c r="N18" i="5" s="1"/>
  <c r="R18" i="5" s="1"/>
  <c r="H18" i="6"/>
  <c r="N18" i="6" s="1"/>
  <c r="R18" i="6" s="1"/>
  <c r="H18" i="4"/>
  <c r="N18" i="4" s="1"/>
  <c r="R18" i="4" s="1"/>
  <c r="H18" i="9"/>
  <c r="N18" i="9" s="1"/>
  <c r="R18" i="9" s="1"/>
  <c r="O18" i="12"/>
  <c r="L18" i="4"/>
  <c r="H18" i="12"/>
  <c r="N18" i="12" s="1"/>
  <c r="R18" i="12" s="1"/>
  <c r="H18" i="10"/>
  <c r="N18" i="10" s="1"/>
  <c r="R18" i="10" s="1"/>
  <c r="I17" i="1"/>
  <c r="H18" i="8"/>
  <c r="N18" i="8" s="1"/>
  <c r="R18" i="8" s="1"/>
  <c r="H18" i="7"/>
  <c r="N18" i="7" s="1"/>
  <c r="R18" i="7" s="1"/>
  <c r="H17" i="6"/>
  <c r="N17" i="6" s="1"/>
  <c r="R17" i="6" s="1"/>
  <c r="O17" i="11"/>
  <c r="O17" i="10"/>
  <c r="H17" i="3"/>
  <c r="N17" i="3" s="1"/>
  <c r="R17" i="3" s="1"/>
  <c r="N17" i="7"/>
  <c r="R17" i="7" s="1"/>
  <c r="O17" i="2"/>
  <c r="O17" i="4"/>
  <c r="H17" i="12"/>
  <c r="N17" i="12" s="1"/>
  <c r="R17" i="12" s="1"/>
  <c r="I16" i="1"/>
  <c r="H17" i="5"/>
  <c r="N17" i="5" s="1"/>
  <c r="R17" i="5" s="1"/>
  <c r="H17" i="8"/>
  <c r="N17" i="8" s="1"/>
  <c r="R17" i="8" s="1"/>
  <c r="I29" i="2"/>
  <c r="H17" i="2"/>
  <c r="I29" i="4"/>
  <c r="H17" i="11"/>
  <c r="H17" i="10"/>
  <c r="N17" i="10" s="1"/>
  <c r="R17" i="10" s="1"/>
  <c r="H17" i="9"/>
  <c r="N17" i="9" s="1"/>
  <c r="R17" i="9" s="1"/>
  <c r="H17" i="4"/>
  <c r="N17" i="4" s="1"/>
  <c r="R17" i="4" s="1"/>
  <c r="N14" i="8"/>
  <c r="L14" i="3"/>
  <c r="I29" i="3"/>
  <c r="R14" i="7"/>
  <c r="R14" i="2"/>
  <c r="R14" i="12"/>
  <c r="N14" i="5"/>
  <c r="L14" i="4"/>
  <c r="R14" i="4"/>
  <c r="I29" i="5"/>
  <c r="O14" i="4"/>
  <c r="I29" i="9"/>
  <c r="I29" i="11"/>
  <c r="I29" i="12"/>
  <c r="I29" i="6"/>
  <c r="I29" i="10"/>
  <c r="I29" i="8"/>
  <c r="H11" i="11"/>
  <c r="N11" i="11" s="1"/>
  <c r="R11" i="11" s="1"/>
  <c r="H11" i="9"/>
  <c r="N11" i="9" s="1"/>
  <c r="R11" i="9" s="1"/>
  <c r="I10" i="1"/>
  <c r="H11" i="3"/>
  <c r="N11" i="3" s="1"/>
  <c r="R11" i="3" s="1"/>
  <c r="I12" i="6"/>
  <c r="H11" i="5"/>
  <c r="N11" i="5" s="1"/>
  <c r="R11" i="5" s="1"/>
  <c r="O11" i="5"/>
  <c r="O11" i="2"/>
  <c r="L11" i="3"/>
  <c r="L12" i="3" s="1"/>
  <c r="I12" i="8"/>
  <c r="H10" i="11"/>
  <c r="N10" i="11" s="1"/>
  <c r="R10" i="11" s="1"/>
  <c r="I9" i="1"/>
  <c r="O10" i="7"/>
  <c r="O12" i="7" s="1"/>
  <c r="H10" i="4"/>
  <c r="N10" i="4" s="1"/>
  <c r="R10" i="4" s="1"/>
  <c r="H10" i="6"/>
  <c r="N10" i="6" s="1"/>
  <c r="R10" i="6" s="1"/>
  <c r="O10" i="5"/>
  <c r="H10" i="7"/>
  <c r="N10" i="7" s="1"/>
  <c r="R10" i="7" s="1"/>
  <c r="O10" i="11"/>
  <c r="O12" i="11" s="1"/>
  <c r="H10" i="10"/>
  <c r="N10" i="10" s="1"/>
  <c r="R10" i="10" s="1"/>
  <c r="H10" i="2"/>
  <c r="N10" i="2" s="1"/>
  <c r="R10" i="2" s="1"/>
  <c r="I12" i="12"/>
  <c r="I12" i="10"/>
  <c r="L12" i="2"/>
  <c r="O12" i="6"/>
  <c r="I12" i="3"/>
  <c r="I12" i="5"/>
  <c r="I7" i="1"/>
  <c r="L8" i="5"/>
  <c r="L12" i="5" s="1"/>
  <c r="H11" i="1"/>
  <c r="R8" i="5"/>
  <c r="R8" i="3"/>
  <c r="R8" i="6"/>
  <c r="R8" i="8"/>
  <c r="N12" i="8"/>
  <c r="R8" i="9"/>
  <c r="R8" i="10"/>
  <c r="N8" i="12"/>
  <c r="L8" i="4"/>
  <c r="L12" i="4" s="1"/>
  <c r="H8" i="7"/>
  <c r="O8" i="8"/>
  <c r="O12" i="8" s="1"/>
  <c r="O8" i="3"/>
  <c r="I12" i="2"/>
  <c r="H8" i="4"/>
  <c r="O8" i="2"/>
  <c r="I12" i="7"/>
  <c r="I12" i="11"/>
  <c r="R8" i="2"/>
  <c r="H12" i="8"/>
  <c r="I12" i="9"/>
  <c r="I12" i="4"/>
  <c r="P43" i="3" l="1"/>
  <c r="P47" i="3" s="1"/>
  <c r="J43" i="4"/>
  <c r="J29" i="4"/>
  <c r="P14" i="4"/>
  <c r="P29" i="4" s="1"/>
  <c r="P38" i="2"/>
  <c r="P48" i="2" s="1"/>
  <c r="P51" i="2" s="1"/>
  <c r="P38" i="3"/>
  <c r="P34" i="4"/>
  <c r="J34" i="5"/>
  <c r="J18" i="5"/>
  <c r="P18" i="4"/>
  <c r="P17" i="4"/>
  <c r="J17" i="5"/>
  <c r="P8" i="5"/>
  <c r="P12" i="5" s="1"/>
  <c r="J12" i="5"/>
  <c r="J8" i="6"/>
  <c r="P36" i="5"/>
  <c r="J36" i="6"/>
  <c r="J46" i="6"/>
  <c r="P46" i="5"/>
  <c r="P27" i="6"/>
  <c r="J27" i="7"/>
  <c r="L17" i="4"/>
  <c r="J41" i="5"/>
  <c r="J47" i="4"/>
  <c r="P41" i="4"/>
  <c r="P47" i="4" s="1"/>
  <c r="J22" i="6"/>
  <c r="P22" i="5"/>
  <c r="P11" i="4"/>
  <c r="J11" i="5"/>
  <c r="P28" i="5"/>
  <c r="J28" i="6"/>
  <c r="J14" i="6"/>
  <c r="P14" i="5"/>
  <c r="P29" i="5" s="1"/>
  <c r="J29" i="5"/>
  <c r="J19" i="6"/>
  <c r="P19" i="5"/>
  <c r="L42" i="7"/>
  <c r="L42" i="8"/>
  <c r="P24" i="4"/>
  <c r="J24" i="5"/>
  <c r="J38" i="3"/>
  <c r="J48" i="3" s="1"/>
  <c r="P10" i="4"/>
  <c r="J10" i="5"/>
  <c r="J32" i="5"/>
  <c r="J37" i="4"/>
  <c r="J38" i="4" s="1"/>
  <c r="P32" i="4"/>
  <c r="P37" i="4" s="1"/>
  <c r="P38" i="4" s="1"/>
  <c r="P48" i="4" s="1"/>
  <c r="P51" i="4" s="1"/>
  <c r="O29" i="6"/>
  <c r="O12" i="3"/>
  <c r="O29" i="2"/>
  <c r="O12" i="12"/>
  <c r="H47" i="2"/>
  <c r="O29" i="10"/>
  <c r="O38" i="10" s="1"/>
  <c r="O48" i="10" s="1"/>
  <c r="O51" i="10" s="1"/>
  <c r="O29" i="3"/>
  <c r="H12" i="12"/>
  <c r="H12" i="5"/>
  <c r="N12" i="3"/>
  <c r="R12" i="3" s="1"/>
  <c r="N12" i="6"/>
  <c r="R12" i="6" s="1"/>
  <c r="H12" i="3"/>
  <c r="N12" i="9"/>
  <c r="R12" i="9" s="1"/>
  <c r="N12" i="2"/>
  <c r="R12" i="2" s="1"/>
  <c r="H12" i="2"/>
  <c r="H12" i="9"/>
  <c r="R12" i="10"/>
  <c r="R12" i="11"/>
  <c r="H12" i="6"/>
  <c r="N10" i="5"/>
  <c r="H12" i="10"/>
  <c r="N12" i="10"/>
  <c r="O12" i="5"/>
  <c r="O37" i="6"/>
  <c r="L37" i="2"/>
  <c r="O37" i="12"/>
  <c r="H37" i="12"/>
  <c r="O37" i="3"/>
  <c r="L47" i="4"/>
  <c r="N47" i="7"/>
  <c r="R47" i="7" s="1"/>
  <c r="N47" i="12"/>
  <c r="R47" i="12" s="1"/>
  <c r="N47" i="3"/>
  <c r="R47" i="3" s="1"/>
  <c r="R43" i="3"/>
  <c r="H47" i="12"/>
  <c r="R41" i="12"/>
  <c r="R41" i="7"/>
  <c r="H47" i="7"/>
  <c r="N41" i="2"/>
  <c r="N47" i="2" s="1"/>
  <c r="R47" i="2" s="1"/>
  <c r="N41" i="9"/>
  <c r="H47" i="9"/>
  <c r="H47" i="5"/>
  <c r="N41" i="5"/>
  <c r="H47" i="10"/>
  <c r="N41" i="10"/>
  <c r="N41" i="4"/>
  <c r="H47" i="4"/>
  <c r="N41" i="6"/>
  <c r="H47" i="6"/>
  <c r="N41" i="3"/>
  <c r="R41" i="3" s="1"/>
  <c r="H47" i="3"/>
  <c r="N47" i="8"/>
  <c r="R47" i="8" s="1"/>
  <c r="R41" i="8"/>
  <c r="N41" i="11"/>
  <c r="H47" i="11"/>
  <c r="N37" i="11"/>
  <c r="R37" i="11" s="1"/>
  <c r="H37" i="5"/>
  <c r="N37" i="5"/>
  <c r="R37" i="5" s="1"/>
  <c r="R34" i="11"/>
  <c r="H37" i="11"/>
  <c r="N34" i="2"/>
  <c r="H37" i="2"/>
  <c r="N34" i="8"/>
  <c r="H37" i="8"/>
  <c r="N34" i="3"/>
  <c r="H37" i="3"/>
  <c r="N34" i="4"/>
  <c r="H37" i="4"/>
  <c r="N34" i="7"/>
  <c r="H37" i="7"/>
  <c r="H37" i="10"/>
  <c r="N34" i="10"/>
  <c r="N34" i="9"/>
  <c r="H37" i="9"/>
  <c r="H37" i="6"/>
  <c r="N34" i="6"/>
  <c r="N37" i="12"/>
  <c r="R37" i="12" s="1"/>
  <c r="R34" i="12"/>
  <c r="O29" i="11"/>
  <c r="O38" i="11" s="1"/>
  <c r="O48" i="11" s="1"/>
  <c r="O51" i="11" s="1"/>
  <c r="L29" i="2"/>
  <c r="N29" i="10"/>
  <c r="R29" i="10" s="1"/>
  <c r="L29" i="3"/>
  <c r="L38" i="3" s="1"/>
  <c r="L48" i="3" s="1"/>
  <c r="I38" i="7"/>
  <c r="I48" i="7" s="1"/>
  <c r="O29" i="8"/>
  <c r="O38" i="8" s="1"/>
  <c r="O48" i="8" s="1"/>
  <c r="O51" i="8" s="1"/>
  <c r="H29" i="7"/>
  <c r="O29" i="12"/>
  <c r="O29" i="5"/>
  <c r="I38" i="4"/>
  <c r="I48" i="4" s="1"/>
  <c r="O38" i="7"/>
  <c r="O48" i="7" s="1"/>
  <c r="O51" i="7" s="1"/>
  <c r="H29" i="3"/>
  <c r="H29" i="10"/>
  <c r="H47" i="1"/>
  <c r="H29" i="6"/>
  <c r="L29" i="4"/>
  <c r="L38" i="4" s="1"/>
  <c r="N29" i="7"/>
  <c r="R29" i="7" s="1"/>
  <c r="N29" i="6"/>
  <c r="R29" i="6" s="1"/>
  <c r="I38" i="2"/>
  <c r="I48" i="2" s="1"/>
  <c r="L29" i="5"/>
  <c r="N29" i="12"/>
  <c r="R29" i="12" s="1"/>
  <c r="N29" i="3"/>
  <c r="R29" i="3" s="1"/>
  <c r="I38" i="6"/>
  <c r="I48" i="6" s="1"/>
  <c r="H29" i="8"/>
  <c r="O38" i="9"/>
  <c r="O48" i="9" s="1"/>
  <c r="O51" i="9" s="1"/>
  <c r="O29" i="4"/>
  <c r="O38" i="4" s="1"/>
  <c r="O48" i="4" s="1"/>
  <c r="O51" i="4" s="1"/>
  <c r="N29" i="4"/>
  <c r="R29" i="4" s="1"/>
  <c r="N17" i="2"/>
  <c r="H29" i="2"/>
  <c r="H29" i="12"/>
  <c r="H29" i="9"/>
  <c r="H29" i="11"/>
  <c r="N17" i="11"/>
  <c r="H29" i="4"/>
  <c r="H29" i="5"/>
  <c r="N29" i="8"/>
  <c r="R29" i="8" s="1"/>
  <c r="R14" i="8"/>
  <c r="I38" i="3"/>
  <c r="I48" i="3" s="1"/>
  <c r="I38" i="5"/>
  <c r="I48" i="5" s="1"/>
  <c r="I38" i="9"/>
  <c r="I48" i="9" s="1"/>
  <c r="N29" i="9"/>
  <c r="R29" i="9" s="1"/>
  <c r="R14" i="9"/>
  <c r="N29" i="5"/>
  <c r="R29" i="5" s="1"/>
  <c r="R14" i="5"/>
  <c r="I38" i="12"/>
  <c r="I48" i="12" s="1"/>
  <c r="I38" i="10"/>
  <c r="I48" i="10" s="1"/>
  <c r="I38" i="11"/>
  <c r="I48" i="11" s="1"/>
  <c r="I38" i="8"/>
  <c r="I48" i="8" s="1"/>
  <c r="N12" i="11"/>
  <c r="H12" i="11"/>
  <c r="O12" i="2"/>
  <c r="I11" i="1"/>
  <c r="H12" i="7"/>
  <c r="N8" i="7"/>
  <c r="H12" i="4"/>
  <c r="N8" i="4"/>
  <c r="R12" i="8"/>
  <c r="N12" i="12"/>
  <c r="R8" i="12"/>
  <c r="R12" i="12" s="1"/>
  <c r="O38" i="3" l="1"/>
  <c r="O48" i="3" s="1"/>
  <c r="O51" i="3" s="1"/>
  <c r="J18" i="6"/>
  <c r="P18" i="5"/>
  <c r="L18" i="5"/>
  <c r="J34" i="6"/>
  <c r="L34" i="5"/>
  <c r="P34" i="5"/>
  <c r="P48" i="3"/>
  <c r="P51" i="3" s="1"/>
  <c r="J43" i="5"/>
  <c r="L43" i="4"/>
  <c r="P43" i="4"/>
  <c r="J29" i="6"/>
  <c r="J14" i="7"/>
  <c r="P14" i="6"/>
  <c r="P29" i="6" s="1"/>
  <c r="L14" i="6"/>
  <c r="L29" i="6" s="1"/>
  <c r="J46" i="7"/>
  <c r="P46" i="6"/>
  <c r="L46" i="6"/>
  <c r="J48" i="4"/>
  <c r="P28" i="6"/>
  <c r="J28" i="7"/>
  <c r="L28" i="6"/>
  <c r="P36" i="6"/>
  <c r="J36" i="7"/>
  <c r="L36" i="6"/>
  <c r="J12" i="6"/>
  <c r="P8" i="6"/>
  <c r="P12" i="6" s="1"/>
  <c r="J8" i="7"/>
  <c r="L8" i="6"/>
  <c r="L12" i="6" s="1"/>
  <c r="P10" i="5"/>
  <c r="J10" i="6"/>
  <c r="L10" i="5"/>
  <c r="J11" i="6"/>
  <c r="P11" i="5"/>
  <c r="L11" i="5"/>
  <c r="J22" i="7"/>
  <c r="P22" i="6"/>
  <c r="L22" i="6"/>
  <c r="P17" i="5"/>
  <c r="J17" i="6"/>
  <c r="L17" i="5"/>
  <c r="J41" i="6"/>
  <c r="P41" i="5"/>
  <c r="P47" i="5" s="1"/>
  <c r="J47" i="5"/>
  <c r="L41" i="5"/>
  <c r="L47" i="5" s="1"/>
  <c r="J32" i="6"/>
  <c r="P32" i="5"/>
  <c r="P37" i="5" s="1"/>
  <c r="P38" i="5" s="1"/>
  <c r="J37" i="5"/>
  <c r="J38" i="5" s="1"/>
  <c r="L32" i="5"/>
  <c r="L37" i="5" s="1"/>
  <c r="L38" i="5" s="1"/>
  <c r="P24" i="5"/>
  <c r="J24" i="6"/>
  <c r="L24" i="5"/>
  <c r="J19" i="7"/>
  <c r="P19" i="6"/>
  <c r="L19" i="6"/>
  <c r="P27" i="7"/>
  <c r="J27" i="8"/>
  <c r="L27" i="7"/>
  <c r="O38" i="6"/>
  <c r="O48" i="6" s="1"/>
  <c r="O51" i="6" s="1"/>
  <c r="O38" i="2"/>
  <c r="O48" i="2" s="1"/>
  <c r="O51" i="2" s="1"/>
  <c r="L38" i="2"/>
  <c r="L48" i="2" s="1"/>
  <c r="O38" i="5"/>
  <c r="O48" i="5" s="1"/>
  <c r="O51" i="5" s="1"/>
  <c r="R10" i="5"/>
  <c r="N12" i="5"/>
  <c r="R12" i="5" s="1"/>
  <c r="O38" i="12"/>
  <c r="O48" i="12" s="1"/>
  <c r="O51" i="12" s="1"/>
  <c r="H38" i="12"/>
  <c r="H48" i="12" s="1"/>
  <c r="H38" i="3"/>
  <c r="H48" i="3" s="1"/>
  <c r="L48" i="4"/>
  <c r="R41" i="2"/>
  <c r="N47" i="9"/>
  <c r="R47" i="9" s="1"/>
  <c r="R41" i="9"/>
  <c r="R41" i="4"/>
  <c r="N47" i="4"/>
  <c r="R47" i="4" s="1"/>
  <c r="R41" i="10"/>
  <c r="N47" i="10"/>
  <c r="R47" i="10" s="1"/>
  <c r="N47" i="6"/>
  <c r="R47" i="6" s="1"/>
  <c r="R41" i="6"/>
  <c r="R41" i="11"/>
  <c r="N47" i="11"/>
  <c r="R47" i="11" s="1"/>
  <c r="N47" i="5"/>
  <c r="R47" i="5" s="1"/>
  <c r="R41" i="5"/>
  <c r="H38" i="5"/>
  <c r="H48" i="5" s="1"/>
  <c r="H38" i="8"/>
  <c r="H48" i="8" s="1"/>
  <c r="R34" i="3"/>
  <c r="N37" i="3"/>
  <c r="R37" i="3" s="1"/>
  <c r="N37" i="8"/>
  <c r="R37" i="8" s="1"/>
  <c r="R34" i="8"/>
  <c r="N37" i="2"/>
  <c r="R37" i="2" s="1"/>
  <c r="R34" i="2"/>
  <c r="H38" i="2"/>
  <c r="H48" i="2" s="1"/>
  <c r="N37" i="4"/>
  <c r="R37" i="4" s="1"/>
  <c r="R34" i="4"/>
  <c r="H38" i="9"/>
  <c r="H48" i="9" s="1"/>
  <c r="R34" i="9"/>
  <c r="N37" i="9"/>
  <c r="R37" i="9" s="1"/>
  <c r="H38" i="10"/>
  <c r="H48" i="10" s="1"/>
  <c r="N37" i="6"/>
  <c r="R37" i="6" s="1"/>
  <c r="R34" i="6"/>
  <c r="N37" i="10"/>
  <c r="R37" i="10" s="1"/>
  <c r="R34" i="10"/>
  <c r="H38" i="6"/>
  <c r="H48" i="6" s="1"/>
  <c r="R34" i="7"/>
  <c r="N37" i="7"/>
  <c r="R37" i="7" s="1"/>
  <c r="H38" i="7"/>
  <c r="H48" i="7" s="1"/>
  <c r="I47" i="1"/>
  <c r="G51" i="1" s="1"/>
  <c r="R2" i="2" s="1"/>
  <c r="N38" i="12"/>
  <c r="N48" i="12" s="1"/>
  <c r="R17" i="2"/>
  <c r="N29" i="2"/>
  <c r="R17" i="11"/>
  <c r="N29" i="11"/>
  <c r="R29" i="11" s="1"/>
  <c r="H38" i="4"/>
  <c r="H48" i="4" s="1"/>
  <c r="H38" i="11"/>
  <c r="H48" i="11" s="1"/>
  <c r="N12" i="7"/>
  <c r="R8" i="7"/>
  <c r="R8" i="4"/>
  <c r="N12" i="4"/>
  <c r="L48" i="5" l="1"/>
  <c r="J43" i="6"/>
  <c r="P43" i="5"/>
  <c r="L43" i="5"/>
  <c r="L34" i="6"/>
  <c r="P34" i="6"/>
  <c r="J34" i="7"/>
  <c r="L18" i="6"/>
  <c r="J18" i="7"/>
  <c r="P18" i="6"/>
  <c r="J36" i="8"/>
  <c r="P36" i="7"/>
  <c r="L36" i="7"/>
  <c r="P27" i="8"/>
  <c r="J27" i="9"/>
  <c r="L27" i="8"/>
  <c r="J28" i="8"/>
  <c r="P28" i="7"/>
  <c r="L28" i="7"/>
  <c r="J48" i="5"/>
  <c r="P48" i="5"/>
  <c r="P51" i="5" s="1"/>
  <c r="R2" i="5" s="1"/>
  <c r="P32" i="6"/>
  <c r="P37" i="6" s="1"/>
  <c r="P38" i="6" s="1"/>
  <c r="J32" i="7"/>
  <c r="J37" i="6"/>
  <c r="J38" i="6" s="1"/>
  <c r="L32" i="6"/>
  <c r="L37" i="6" s="1"/>
  <c r="L38" i="6" s="1"/>
  <c r="P41" i="6"/>
  <c r="P47" i="6" s="1"/>
  <c r="J47" i="6"/>
  <c r="J41" i="7"/>
  <c r="L41" i="6"/>
  <c r="L47" i="6" s="1"/>
  <c r="P19" i="7"/>
  <c r="J19" i="8"/>
  <c r="L19" i="7"/>
  <c r="P11" i="6"/>
  <c r="J11" i="7"/>
  <c r="L11" i="6"/>
  <c r="J17" i="7"/>
  <c r="P17" i="6"/>
  <c r="L17" i="6"/>
  <c r="P10" i="6"/>
  <c r="J10" i="7"/>
  <c r="L10" i="6"/>
  <c r="J46" i="8"/>
  <c r="P46" i="7"/>
  <c r="L46" i="7"/>
  <c r="J22" i="8"/>
  <c r="P22" i="7"/>
  <c r="L22" i="7"/>
  <c r="P8" i="7"/>
  <c r="P12" i="7" s="1"/>
  <c r="J8" i="8"/>
  <c r="J12" i="7"/>
  <c r="L8" i="7"/>
  <c r="P14" i="7"/>
  <c r="P29" i="7" s="1"/>
  <c r="J14" i="8"/>
  <c r="L14" i="7"/>
  <c r="P24" i="6"/>
  <c r="J24" i="7"/>
  <c r="L24" i="6"/>
  <c r="N38" i="5"/>
  <c r="R38" i="5" s="1"/>
  <c r="N38" i="6"/>
  <c r="R38" i="6" s="1"/>
  <c r="N38" i="3"/>
  <c r="R38" i="3" s="1"/>
  <c r="N38" i="9"/>
  <c r="R38" i="9" s="1"/>
  <c r="N38" i="8"/>
  <c r="N48" i="8" s="1"/>
  <c r="N51" i="8" s="1"/>
  <c r="R51" i="8" s="1"/>
  <c r="N38" i="10"/>
  <c r="N48" i="10" s="1"/>
  <c r="N51" i="10" s="1"/>
  <c r="R51" i="10" s="1"/>
  <c r="R2" i="4"/>
  <c r="R38" i="12"/>
  <c r="R2" i="3"/>
  <c r="I2" i="1"/>
  <c r="N38" i="11"/>
  <c r="N48" i="11" s="1"/>
  <c r="N51" i="11" s="1"/>
  <c r="R51" i="11" s="1"/>
  <c r="R29" i="2"/>
  <c r="N38" i="2"/>
  <c r="N51" i="12"/>
  <c r="R51" i="12" s="1"/>
  <c r="R48" i="12"/>
  <c r="N38" i="7"/>
  <c r="R12" i="7"/>
  <c r="N38" i="4"/>
  <c r="R12" i="4"/>
  <c r="L48" i="6" l="1"/>
  <c r="P18" i="7"/>
  <c r="J18" i="8"/>
  <c r="L18" i="7"/>
  <c r="L34" i="7"/>
  <c r="J34" i="9"/>
  <c r="J34" i="8"/>
  <c r="P34" i="7"/>
  <c r="L43" i="6"/>
  <c r="P43" i="6"/>
  <c r="J43" i="7"/>
  <c r="J17" i="8"/>
  <c r="P17" i="7"/>
  <c r="J29" i="7"/>
  <c r="L17" i="7"/>
  <c r="L29" i="7" s="1"/>
  <c r="J8" i="9"/>
  <c r="P8" i="8"/>
  <c r="P12" i="8" s="1"/>
  <c r="J12" i="8"/>
  <c r="L8" i="8"/>
  <c r="P11" i="7"/>
  <c r="J11" i="8"/>
  <c r="L11" i="7"/>
  <c r="L12" i="7" s="1"/>
  <c r="P19" i="8"/>
  <c r="J19" i="9"/>
  <c r="L19" i="8"/>
  <c r="P28" i="8"/>
  <c r="J28" i="9"/>
  <c r="L28" i="8"/>
  <c r="P22" i="8"/>
  <c r="J22" i="9"/>
  <c r="L22" i="8"/>
  <c r="P48" i="6"/>
  <c r="P51" i="6" s="1"/>
  <c r="R2" i="6" s="1"/>
  <c r="P41" i="7"/>
  <c r="P47" i="7" s="1"/>
  <c r="J41" i="8"/>
  <c r="J47" i="7"/>
  <c r="L41" i="7"/>
  <c r="L47" i="7" s="1"/>
  <c r="P27" i="9"/>
  <c r="J27" i="10"/>
  <c r="L27" i="9"/>
  <c r="J24" i="8"/>
  <c r="P24" i="7"/>
  <c r="L24" i="7"/>
  <c r="J36" i="9"/>
  <c r="P36" i="8"/>
  <c r="L36" i="8"/>
  <c r="J37" i="7"/>
  <c r="J32" i="8"/>
  <c r="P32" i="7"/>
  <c r="P37" i="7" s="1"/>
  <c r="P38" i="7" s="1"/>
  <c r="L32" i="7"/>
  <c r="L37" i="7" s="1"/>
  <c r="L46" i="8"/>
  <c r="J46" i="9"/>
  <c r="P46" i="8"/>
  <c r="P10" i="7"/>
  <c r="J10" i="8"/>
  <c r="L10" i="7"/>
  <c r="J14" i="9"/>
  <c r="P14" i="8"/>
  <c r="P29" i="8" s="1"/>
  <c r="J29" i="8"/>
  <c r="L14" i="8"/>
  <c r="L29" i="8" s="1"/>
  <c r="J48" i="6"/>
  <c r="N48" i="5"/>
  <c r="N51" i="5" s="1"/>
  <c r="R51" i="5" s="1"/>
  <c r="N48" i="6"/>
  <c r="N51" i="6" s="1"/>
  <c r="R51" i="6" s="1"/>
  <c r="R38" i="10"/>
  <c r="R48" i="8"/>
  <c r="N48" i="3"/>
  <c r="R48" i="3" s="1"/>
  <c r="R48" i="10"/>
  <c r="N48" i="9"/>
  <c r="R48" i="9" s="1"/>
  <c r="R38" i="8"/>
  <c r="R38" i="11"/>
  <c r="R48" i="11"/>
  <c r="N48" i="2"/>
  <c r="R38" i="2"/>
  <c r="N48" i="4"/>
  <c r="R38" i="4"/>
  <c r="R38" i="7"/>
  <c r="N48" i="7"/>
  <c r="P43" i="7" l="1"/>
  <c r="J43" i="8"/>
  <c r="L43" i="7"/>
  <c r="L34" i="8"/>
  <c r="P34" i="8"/>
  <c r="J38" i="7"/>
  <c r="J48" i="7" s="1"/>
  <c r="J18" i="9"/>
  <c r="L18" i="8"/>
  <c r="P18" i="8"/>
  <c r="J34" i="10"/>
  <c r="P34" i="9"/>
  <c r="L34" i="9"/>
  <c r="P46" i="9"/>
  <c r="J46" i="10"/>
  <c r="L46" i="9"/>
  <c r="J27" i="11"/>
  <c r="P27" i="10"/>
  <c r="L27" i="10"/>
  <c r="P19" i="9"/>
  <c r="J19" i="10"/>
  <c r="L19" i="9"/>
  <c r="P32" i="8"/>
  <c r="P37" i="8" s="1"/>
  <c r="P38" i="8" s="1"/>
  <c r="J37" i="8"/>
  <c r="J38" i="8" s="1"/>
  <c r="J32" i="9"/>
  <c r="L32" i="8"/>
  <c r="L37" i="8" s="1"/>
  <c r="J47" i="8"/>
  <c r="J41" i="9"/>
  <c r="P41" i="8"/>
  <c r="P47" i="8" s="1"/>
  <c r="L41" i="8"/>
  <c r="L47" i="8" s="1"/>
  <c r="J11" i="9"/>
  <c r="P11" i="8"/>
  <c r="L11" i="8"/>
  <c r="L12" i="8" s="1"/>
  <c r="P48" i="7"/>
  <c r="P51" i="7" s="1"/>
  <c r="R2" i="7" s="1"/>
  <c r="J24" i="9"/>
  <c r="P24" i="8"/>
  <c r="L24" i="8"/>
  <c r="J36" i="10"/>
  <c r="P36" i="9"/>
  <c r="L36" i="9"/>
  <c r="P22" i="9"/>
  <c r="J22" i="10"/>
  <c r="L22" i="9"/>
  <c r="L38" i="7"/>
  <c r="L48" i="7" s="1"/>
  <c r="J8" i="10"/>
  <c r="J12" i="9"/>
  <c r="P8" i="9"/>
  <c r="P12" i="9" s="1"/>
  <c r="L8" i="9"/>
  <c r="L12" i="9" s="1"/>
  <c r="J29" i="9"/>
  <c r="P14" i="9"/>
  <c r="P29" i="9" s="1"/>
  <c r="J14" i="10"/>
  <c r="L14" i="9"/>
  <c r="L29" i="9" s="1"/>
  <c r="P28" i="9"/>
  <c r="J28" i="10"/>
  <c r="L28" i="9"/>
  <c r="P10" i="8"/>
  <c r="J10" i="9"/>
  <c r="L10" i="8"/>
  <c r="J17" i="9"/>
  <c r="P17" i="8"/>
  <c r="L17" i="8"/>
  <c r="R48" i="5"/>
  <c r="R48" i="6"/>
  <c r="N51" i="3"/>
  <c r="R51" i="3" s="1"/>
  <c r="N51" i="9"/>
  <c r="R51" i="9" s="1"/>
  <c r="N51" i="2"/>
  <c r="R51" i="2" s="1"/>
  <c r="R48" i="2"/>
  <c r="N51" i="4"/>
  <c r="R51" i="4" s="1"/>
  <c r="R48" i="4"/>
  <c r="R48" i="7"/>
  <c r="N51" i="7"/>
  <c r="R51" i="7" s="1"/>
  <c r="L38" i="8" l="1"/>
  <c r="L48" i="8" s="1"/>
  <c r="J48" i="8"/>
  <c r="J34" i="11"/>
  <c r="P34" i="10"/>
  <c r="L34" i="10"/>
  <c r="P48" i="8"/>
  <c r="P51" i="8" s="1"/>
  <c r="R2" i="8" s="1"/>
  <c r="L18" i="9"/>
  <c r="J18" i="10"/>
  <c r="P18" i="9"/>
  <c r="J43" i="9"/>
  <c r="P43" i="8"/>
  <c r="L43" i="8"/>
  <c r="J37" i="9"/>
  <c r="J38" i="9" s="1"/>
  <c r="P32" i="9"/>
  <c r="P37" i="9" s="1"/>
  <c r="J32" i="10"/>
  <c r="L32" i="9"/>
  <c r="L37" i="9" s="1"/>
  <c r="L38" i="9" s="1"/>
  <c r="J36" i="11"/>
  <c r="P36" i="10"/>
  <c r="L36" i="10"/>
  <c r="J29" i="10"/>
  <c r="P14" i="10"/>
  <c r="P29" i="10" s="1"/>
  <c r="J14" i="11"/>
  <c r="L14" i="10"/>
  <c r="L29" i="10" s="1"/>
  <c r="P24" i="9"/>
  <c r="J24" i="10"/>
  <c r="L24" i="9"/>
  <c r="P19" i="10"/>
  <c r="J19" i="11"/>
  <c r="L19" i="10"/>
  <c r="J17" i="10"/>
  <c r="P17" i="9"/>
  <c r="L17" i="9"/>
  <c r="P38" i="9"/>
  <c r="P48" i="9" s="1"/>
  <c r="P51" i="9" s="1"/>
  <c r="R2" i="9" s="1"/>
  <c r="P10" i="9"/>
  <c r="J10" i="10"/>
  <c r="L10" i="9"/>
  <c r="J11" i="10"/>
  <c r="P11" i="9"/>
  <c r="L11" i="9"/>
  <c r="J27" i="12"/>
  <c r="P27" i="11"/>
  <c r="L27" i="11"/>
  <c r="P28" i="10"/>
  <c r="J28" i="11"/>
  <c r="L28" i="10"/>
  <c r="J41" i="10"/>
  <c r="J47" i="9"/>
  <c r="P41" i="9"/>
  <c r="P47" i="9" s="1"/>
  <c r="L41" i="9"/>
  <c r="L47" i="9" s="1"/>
  <c r="P46" i="10"/>
  <c r="J46" i="11"/>
  <c r="L46" i="10"/>
  <c r="J8" i="11"/>
  <c r="J12" i="10"/>
  <c r="P8" i="10"/>
  <c r="P12" i="10" s="1"/>
  <c r="L8" i="10"/>
  <c r="L12" i="10" s="1"/>
  <c r="P22" i="10"/>
  <c r="J22" i="11"/>
  <c r="L22" i="10"/>
  <c r="L43" i="9" l="1"/>
  <c r="P43" i="9"/>
  <c r="J43" i="10"/>
  <c r="J18" i="11"/>
  <c r="P18" i="10"/>
  <c r="L18" i="10"/>
  <c r="L34" i="11"/>
  <c r="P34" i="11"/>
  <c r="J34" i="12"/>
  <c r="P27" i="12"/>
  <c r="L27" i="12"/>
  <c r="J11" i="11"/>
  <c r="P11" i="10"/>
  <c r="L11" i="10"/>
  <c r="J29" i="11"/>
  <c r="P14" i="11"/>
  <c r="P29" i="11" s="1"/>
  <c r="J14" i="12"/>
  <c r="L14" i="11"/>
  <c r="L29" i="11" s="1"/>
  <c r="J8" i="12"/>
  <c r="J12" i="11"/>
  <c r="P8" i="11"/>
  <c r="P12" i="11" s="1"/>
  <c r="L8" i="11"/>
  <c r="P19" i="11"/>
  <c r="J19" i="12"/>
  <c r="L19" i="11"/>
  <c r="J36" i="12"/>
  <c r="P36" i="11"/>
  <c r="L36" i="11"/>
  <c r="J47" i="10"/>
  <c r="P41" i="10"/>
  <c r="P47" i="10" s="1"/>
  <c r="J41" i="11"/>
  <c r="L41" i="10"/>
  <c r="L47" i="10" s="1"/>
  <c r="L48" i="9"/>
  <c r="P28" i="11"/>
  <c r="J28" i="12"/>
  <c r="L28" i="11"/>
  <c r="J37" i="10"/>
  <c r="J38" i="10" s="1"/>
  <c r="P32" i="10"/>
  <c r="P37" i="10" s="1"/>
  <c r="P38" i="10" s="1"/>
  <c r="P48" i="10" s="1"/>
  <c r="P51" i="10" s="1"/>
  <c r="R2" i="10" s="1"/>
  <c r="J32" i="11"/>
  <c r="L32" i="10"/>
  <c r="L37" i="10" s="1"/>
  <c r="L38" i="10" s="1"/>
  <c r="P24" i="10"/>
  <c r="J24" i="11"/>
  <c r="L24" i="10"/>
  <c r="P46" i="11"/>
  <c r="J46" i="12"/>
  <c r="L46" i="11"/>
  <c r="J10" i="11"/>
  <c r="P10" i="10"/>
  <c r="L10" i="10"/>
  <c r="P22" i="11"/>
  <c r="J22" i="12"/>
  <c r="L22" i="11"/>
  <c r="J17" i="11"/>
  <c r="P17" i="10"/>
  <c r="L17" i="10"/>
  <c r="J48" i="9"/>
  <c r="L34" i="12" l="1"/>
  <c r="P34" i="12"/>
  <c r="J18" i="12"/>
  <c r="L18" i="11"/>
  <c r="P18" i="11"/>
  <c r="P43" i="10"/>
  <c r="J43" i="11"/>
  <c r="L43" i="10"/>
  <c r="J10" i="12"/>
  <c r="P10" i="11"/>
  <c r="L10" i="11"/>
  <c r="J29" i="12"/>
  <c r="P14" i="12"/>
  <c r="P29" i="12" s="1"/>
  <c r="L14" i="12"/>
  <c r="L29" i="12" s="1"/>
  <c r="P8" i="12"/>
  <c r="P12" i="12" s="1"/>
  <c r="J12" i="12"/>
  <c r="L8" i="12"/>
  <c r="P22" i="12"/>
  <c r="L22" i="12"/>
  <c r="P24" i="11"/>
  <c r="J24" i="12"/>
  <c r="L24" i="11"/>
  <c r="J47" i="11"/>
  <c r="J41" i="12"/>
  <c r="P41" i="11"/>
  <c r="P47" i="11" s="1"/>
  <c r="L41" i="11"/>
  <c r="L47" i="11" s="1"/>
  <c r="P36" i="12"/>
  <c r="L36" i="12"/>
  <c r="P28" i="12"/>
  <c r="L28" i="12"/>
  <c r="P46" i="12"/>
  <c r="L46" i="12"/>
  <c r="J37" i="11"/>
  <c r="J38" i="11" s="1"/>
  <c r="P32" i="11"/>
  <c r="P37" i="11" s="1"/>
  <c r="P38" i="11" s="1"/>
  <c r="J32" i="12"/>
  <c r="L32" i="11"/>
  <c r="L37" i="11" s="1"/>
  <c r="P11" i="11"/>
  <c r="J11" i="12"/>
  <c r="L11" i="11"/>
  <c r="L12" i="11" s="1"/>
  <c r="P19" i="12"/>
  <c r="L19" i="12"/>
  <c r="L48" i="10"/>
  <c r="J17" i="12"/>
  <c r="P17" i="11"/>
  <c r="L17" i="11"/>
  <c r="J48" i="10"/>
  <c r="L38" i="11" l="1"/>
  <c r="P43" i="11"/>
  <c r="J43" i="12"/>
  <c r="L43" i="11"/>
  <c r="P18" i="12"/>
  <c r="L18" i="12"/>
  <c r="P48" i="11"/>
  <c r="P51" i="11" s="1"/>
  <c r="R2" i="11" s="1"/>
  <c r="J48" i="11"/>
  <c r="P11" i="12"/>
  <c r="L11" i="12"/>
  <c r="J37" i="12"/>
  <c r="J38" i="12" s="1"/>
  <c r="P32" i="12"/>
  <c r="P37" i="12" s="1"/>
  <c r="P38" i="12" s="1"/>
  <c r="P48" i="12" s="1"/>
  <c r="P51" i="12" s="1"/>
  <c r="R2" i="12" s="1"/>
  <c r="L32" i="12"/>
  <c r="L37" i="12" s="1"/>
  <c r="L48" i="11"/>
  <c r="P17" i="12"/>
  <c r="L17" i="12"/>
  <c r="J47" i="12"/>
  <c r="P41" i="12"/>
  <c r="P47" i="12" s="1"/>
  <c r="L41" i="12"/>
  <c r="L47" i="12" s="1"/>
  <c r="P24" i="12"/>
  <c r="L24" i="12"/>
  <c r="P10" i="12"/>
  <c r="L10" i="12"/>
  <c r="L12" i="12" s="1"/>
  <c r="P43" i="12" l="1"/>
  <c r="L43" i="12"/>
  <c r="L38" i="12"/>
  <c r="L48" i="12" s="1"/>
  <c r="J48" i="12"/>
</calcChain>
</file>

<file path=xl/sharedStrings.xml><?xml version="1.0" encoding="utf-8"?>
<sst xmlns="http://schemas.openxmlformats.org/spreadsheetml/2006/main" count="1855" uniqueCount="201">
  <si>
    <t>AGENCY NAME:</t>
  </si>
  <si>
    <t>VIDA</t>
  </si>
  <si>
    <t>PO:</t>
  </si>
  <si>
    <t xml:space="preserve">Annual Plan Earned </t>
  </si>
  <si>
    <t>HEALTH AND SOCIAL/BEHAVIORAL DEVELOPMENT SERVICES</t>
  </si>
  <si>
    <t>Wellness Education</t>
  </si>
  <si>
    <t>Health Education &amp; Promotion (classes, workshops)</t>
  </si>
  <si>
    <t>Medication Monitoring and Management</t>
  </si>
  <si>
    <t>Mental/Behavioral Health</t>
  </si>
  <si>
    <t>Nutrition and Food/Meals</t>
  </si>
  <si>
    <t>Skills Classes (Nutrition Education)</t>
  </si>
  <si>
    <t>HEALTH AND SOCIAL/BEHAVIORAL DEVELOPMENT SERVICES SUBTOTAL</t>
  </si>
  <si>
    <t>SERVICES SUPPORTING MULTIPLE DOMAINS</t>
  </si>
  <si>
    <t>Eligibility Determinations</t>
  </si>
  <si>
    <t>Mediation/Customer Advocacy Interventions</t>
  </si>
  <si>
    <t>SERVICES SUPPORTING MULTIPLE DOMAINS SUBTOTAL</t>
  </si>
  <si>
    <t xml:space="preserve">Partners with Community Action </t>
  </si>
  <si>
    <t xml:space="preserve">Number of Volunteer hours </t>
  </si>
  <si>
    <t>TOTAL  AGENCY</t>
  </si>
  <si>
    <t>TOTAL</t>
  </si>
  <si>
    <t xml:space="preserve">REPORTING PERIOD: </t>
  </si>
  <si>
    <t xml:space="preserve">BALANCE REMAINING </t>
  </si>
  <si>
    <t xml:space="preserve">UNITS </t>
  </si>
  <si>
    <t>DOLLARS</t>
  </si>
  <si>
    <t>Annual Total Planned</t>
  </si>
  <si>
    <t>YTD Planned</t>
  </si>
  <si>
    <t xml:space="preserve"> Actual YTD</t>
  </si>
  <si>
    <r>
      <t xml:space="preserve">Actual This Month Only </t>
    </r>
    <r>
      <rPr>
        <b/>
        <sz val="10"/>
        <color indexed="10"/>
        <rFont val="Arial Narrow"/>
        <family val="2"/>
      </rPr>
      <t>(</t>
    </r>
    <r>
      <rPr>
        <b/>
        <i/>
        <u/>
        <sz val="8"/>
        <color indexed="10"/>
        <rFont val="Arial Narrow"/>
        <family val="2"/>
      </rPr>
      <t>Fill out this column only</t>
    </r>
    <r>
      <rPr>
        <b/>
        <sz val="10"/>
        <color indexed="10"/>
        <rFont val="Arial Narrow"/>
        <family val="2"/>
      </rPr>
      <t>)</t>
    </r>
  </si>
  <si>
    <t>Difference Between Plan YTD &amp; Actual YTD</t>
  </si>
  <si>
    <t>Annual Total Planned Earnings</t>
  </si>
  <si>
    <t>YTD Planned Earnings</t>
  </si>
  <si>
    <t>YTD Actual Earned</t>
  </si>
  <si>
    <t>Actual Earned This Month Only</t>
  </si>
  <si>
    <t>%age of Annual Plan Earned</t>
  </si>
  <si>
    <t>ANNUAL TOTAL PLANNED EARNINGS</t>
  </si>
  <si>
    <t>YTD  PLANNED EARNINGS</t>
  </si>
  <si>
    <t>YTD ACTUAL EARNED</t>
  </si>
  <si>
    <t>ACTUAL  EARNED THIS MONTH ONLY</t>
  </si>
  <si>
    <t>% OF ANNUAL PLAN EARNED</t>
  </si>
  <si>
    <t>TOTAL AWARD</t>
  </si>
  <si>
    <t>Notes:</t>
  </si>
  <si>
    <t>(1) On a monthly basis, you will only need to complete the "Actual This Month Only" columns in the UNITS section.</t>
  </si>
  <si>
    <t>(2) Do not tamper with the section labeled DOLLARS because all of those columns will be automatically populated if the units are entered correctly.</t>
  </si>
  <si>
    <t>I hereby certify that this request is true in all respects.  All disbursements and obligations have been made in accordance with the agreement and solely for the purpose of carrying out the services pursuant to the agreement.  Receipts, records, and accounts for which payment is claimed are available for inspection.</t>
  </si>
  <si>
    <t>Signature Authorized Official:</t>
  </si>
  <si>
    <t>Date:</t>
  </si>
  <si>
    <t xml:space="preserve">Typed Name: </t>
  </si>
  <si>
    <t>Position:</t>
  </si>
  <si>
    <t>(This is to certify that performance by the Contractor has been satisfied, re: service delivery per Scope of Services and in accordance with all conditions of the Contractor's Agreement with the United Planning Organization.)</t>
  </si>
  <si>
    <t>Authorized Signature, UPO CHIEF OPERATING OFFICER/PROGRAM COORDINATOR</t>
  </si>
  <si>
    <t>Date</t>
  </si>
  <si>
    <t>Authorized Signature, UPO GRANTS MANAGER/FINANCIAL OPERATIONS DIRECTOR</t>
  </si>
  <si>
    <t>UPO  Program Narrative Report</t>
  </si>
  <si>
    <t>Program Narrative Summary for the Month</t>
  </si>
  <si>
    <t>Program Problems/Issues Identified</t>
  </si>
  <si>
    <t>Proposed Solutions and Corrective Actions for Problems/Issues Identified</t>
  </si>
  <si>
    <t xml:space="preserve">NOTE: </t>
  </si>
  <si>
    <t>New Partners</t>
  </si>
  <si>
    <t>Non-Profit</t>
  </si>
  <si>
    <t>Faith Based</t>
  </si>
  <si>
    <t>State Govt</t>
  </si>
  <si>
    <t>Fed Govt</t>
  </si>
  <si>
    <t>For-Profit Bus/Corp</t>
  </si>
  <si>
    <t>Pub/Pvt School</t>
  </si>
  <si>
    <t>Post Sec Ed Inst</t>
  </si>
  <si>
    <t>Finance-Bank Inst</t>
  </si>
  <si>
    <t>Heath Serv Inst</t>
  </si>
  <si>
    <t>State Wide Assoc</t>
  </si>
  <si>
    <t>Organization/Group</t>
  </si>
  <si>
    <t>1</t>
  </si>
  <si>
    <t>2</t>
  </si>
  <si>
    <t>3</t>
  </si>
  <si>
    <t>4</t>
  </si>
  <si>
    <t>5</t>
  </si>
  <si>
    <t>6</t>
  </si>
  <si>
    <t>7</t>
  </si>
  <si>
    <t>8</t>
  </si>
  <si>
    <t>9</t>
  </si>
  <si>
    <t>10</t>
  </si>
  <si>
    <t>11</t>
  </si>
  <si>
    <t>12</t>
  </si>
  <si>
    <t>13</t>
  </si>
  <si>
    <t>14</t>
  </si>
  <si>
    <t>15</t>
  </si>
  <si>
    <t>16</t>
  </si>
  <si>
    <t>17</t>
  </si>
  <si>
    <t>18</t>
  </si>
  <si>
    <t>Account #</t>
  </si>
  <si>
    <t>FNPI/   SRV</t>
  </si>
  <si>
    <t>No.</t>
  </si>
  <si>
    <t>MODULE 4: INDIVIDUAL AND FAMILY LEVEL</t>
  </si>
  <si>
    <t>FNPI 5</t>
  </si>
  <si>
    <t>5f</t>
  </si>
  <si>
    <r>
      <t>Number of seniors (</t>
    </r>
    <r>
      <rPr>
        <b/>
        <sz val="10"/>
        <rFont val="Arial Narrow"/>
        <family val="2"/>
      </rPr>
      <t>65+</t>
    </r>
    <r>
      <rPr>
        <sz val="10"/>
        <rFont val="Arial Narrow"/>
        <family val="2"/>
      </rPr>
      <t>) who maintained an idependent living situation..  (Unduplicated Customers)</t>
    </r>
  </si>
  <si>
    <t>SRV 5</t>
  </si>
  <si>
    <t>5p-q</t>
  </si>
  <si>
    <t>5p</t>
  </si>
  <si>
    <t>Wellness Classes (stress reduction, medication management, mindfulness, etc.)</t>
  </si>
  <si>
    <t>5q</t>
  </si>
  <si>
    <t>Exercise/Fitness</t>
  </si>
  <si>
    <t>5r-x</t>
  </si>
  <si>
    <t>5v</t>
  </si>
  <si>
    <t>5ff-jj</t>
  </si>
  <si>
    <t>5ff</t>
  </si>
  <si>
    <t>5jj</t>
  </si>
  <si>
    <t>NPFI 5</t>
  </si>
  <si>
    <t>5z</t>
  </si>
  <si>
    <t>Number of seniors who reported a better sense of food security.  (Unduplicated Customers)</t>
  </si>
  <si>
    <t>SRV 7</t>
  </si>
  <si>
    <t>7b</t>
  </si>
  <si>
    <t>Economic Security Assessment (Unduplicated Customers)</t>
  </si>
  <si>
    <t>7o</t>
  </si>
  <si>
    <r>
      <t xml:space="preserve">Crisis Intervention </t>
    </r>
    <r>
      <rPr>
        <strike/>
        <u val="double"/>
        <sz val="10"/>
        <color theme="8" tint="0.39994506668294322"/>
        <rFont val="Arial Narrow"/>
        <family val="2"/>
      </rPr>
      <t>(Unduplicated clients)</t>
    </r>
  </si>
  <si>
    <t>MODULE 4 INDIVIDUAL AND FAMILY LEVEL  TOTAL</t>
  </si>
  <si>
    <t>MODULE 2: CSBG ELIGIBLE ENTY EXPENDITURES, CAPACITY &amp; RESOURCES</t>
  </si>
  <si>
    <t>B.3</t>
  </si>
  <si>
    <t>Volunteer Hours (e.g. program support, service delivery, and fundraising)</t>
  </si>
  <si>
    <r>
      <t xml:space="preserve">Volunteers to Community Action </t>
    </r>
    <r>
      <rPr>
        <i/>
        <sz val="10"/>
        <rFont val="Arial Narrow"/>
        <family val="2"/>
      </rPr>
      <t>($10 per Volunteer per month)</t>
    </r>
  </si>
  <si>
    <t>B.3a</t>
  </si>
  <si>
    <r>
      <t xml:space="preserve">Low-income People Volunteer to Community Action </t>
    </r>
    <r>
      <rPr>
        <i/>
        <sz val="10"/>
        <rFont val="Arial Narrow"/>
        <family val="2"/>
      </rPr>
      <t>($20 per volunteer per month)</t>
    </r>
  </si>
  <si>
    <t>B.3a1</t>
  </si>
  <si>
    <t xml:space="preserve">Number of Low-Income Volunteer hours </t>
  </si>
  <si>
    <t>B.5</t>
  </si>
  <si>
    <t>Number of organizations, both public &amp; private, that the service provider actively works with to expand resources &amp; opportunities to achieve family &amp; community outcomes.</t>
  </si>
  <si>
    <r>
      <t xml:space="preserve">Partners with Community Action </t>
    </r>
    <r>
      <rPr>
        <i/>
        <sz val="10"/>
        <rFont val="Arial Narrow"/>
        <family val="2"/>
      </rPr>
      <t>($100 per org.)</t>
    </r>
  </si>
  <si>
    <t>MODULE 2: CSBG ELIGIBLE ENTY EXPENDITURES, CAPACITY &amp; RESOURCES TOTAL</t>
  </si>
  <si>
    <t xml:space="preserve">Annual Plan Units </t>
  </si>
  <si>
    <t>EDUCATION AND COGNITIVE DEVELOPMENT SERVICES</t>
  </si>
  <si>
    <t>FNPI 2</t>
  </si>
  <si>
    <t>SRV 2</t>
  </si>
  <si>
    <t>2r-z</t>
  </si>
  <si>
    <t>2g</t>
  </si>
  <si>
    <t>2x</t>
  </si>
  <si>
    <t>Adult Education Programs</t>
  </si>
  <si>
    <t>Literacy/English Language Education (ESL)</t>
  </si>
  <si>
    <t>Class Attendance</t>
  </si>
  <si>
    <t>Applied Technology Classes</t>
  </si>
  <si>
    <t>Completes Enrollment Requirements (Unduplicated clients)</t>
  </si>
  <si>
    <t>EDUCATION AND COGNITIVE DEVELOPMENT SERVICES SUBTOTAL</t>
  </si>
  <si>
    <t>Food Distribution (Food Bags/boxes, Food Share Program, Bag of Groceries)</t>
  </si>
  <si>
    <t>7c</t>
  </si>
  <si>
    <t>Referrals</t>
  </si>
  <si>
    <t>Referral to a certified mental health professional or accredited mental health facility</t>
  </si>
  <si>
    <t>VIDA SENIOR CENTER</t>
  </si>
  <si>
    <t>VIDA Senior Center</t>
  </si>
  <si>
    <t>Mental Health Counseling by certified professional health provider</t>
  </si>
  <si>
    <t>Senior  Counseling by certified professional health provider</t>
  </si>
  <si>
    <t>Crisis Intervention</t>
  </si>
  <si>
    <t>Partners with Community Action - Number of organizations, both public &amp; private, that the service provider actively works with to expand resources &amp; opportunities to achieve family &amp; community outcomes.</t>
  </si>
  <si>
    <t>B.5.</t>
  </si>
  <si>
    <r>
      <t>New partners must be described and detailed in the "</t>
    </r>
    <r>
      <rPr>
        <b/>
        <i/>
        <sz val="12"/>
        <color theme="1"/>
        <rFont val="Calibri"/>
        <family val="2"/>
      </rPr>
      <t>Program Narrative Summary</t>
    </r>
    <r>
      <rPr>
        <sz val="12"/>
        <color theme="1"/>
        <rFont val="Calibri"/>
        <family val="2"/>
      </rPr>
      <t>" for the Month.</t>
    </r>
  </si>
  <si>
    <r>
      <t>Number of seniors (</t>
    </r>
    <r>
      <rPr>
        <b/>
        <sz val="10"/>
        <rFont val="Arial Narrow"/>
        <family val="2"/>
      </rPr>
      <t>65+</t>
    </r>
    <r>
      <rPr>
        <sz val="10"/>
        <rFont val="Arial Narrow"/>
        <family val="2"/>
      </rPr>
      <t>) who maintained an independent living situation..  (Unduplicated Customers)</t>
    </r>
  </si>
  <si>
    <t>Housing Consort Collabortive</t>
  </si>
  <si>
    <t>Consort Collaborative</t>
  </si>
  <si>
    <t>Housing Consort Collaborative</t>
  </si>
  <si>
    <t>Consort Collabortive</t>
  </si>
  <si>
    <r>
      <t xml:space="preserve">Crisis Intervention </t>
    </r>
    <r>
      <rPr>
        <strike/>
        <u val="double"/>
        <sz val="10"/>
        <color theme="8" tint="0.39994506668294322"/>
        <rFont val="Arial Narrow"/>
        <family val="2"/>
      </rPr>
      <t>(</t>
    </r>
  </si>
  <si>
    <t>Planned</t>
  </si>
  <si>
    <t>Difference</t>
  </si>
  <si>
    <t>Incentives (e.g. gift card, for food preparation, reward for participation, etc.)</t>
  </si>
  <si>
    <t>5hh</t>
  </si>
  <si>
    <r>
      <t>USDA Commodity Supplemental Food Program</t>
    </r>
    <r>
      <rPr>
        <b/>
        <sz val="10"/>
        <color rgb="FFFF0000"/>
        <rFont val="Arial Narrow"/>
        <family val="2"/>
      </rPr>
      <t xml:space="preserve"> (Unduplicated Customers)</t>
    </r>
  </si>
  <si>
    <r>
      <t xml:space="preserve">USDA Commodity Supplemental Food Program </t>
    </r>
    <r>
      <rPr>
        <b/>
        <sz val="10"/>
        <color rgb="FFFF0000"/>
        <rFont val="Arial Narrow"/>
        <family val="2"/>
      </rPr>
      <t>(Unduplicated Customers)</t>
    </r>
  </si>
  <si>
    <r>
      <t>USDA Commodity Supplemental Food Program (</t>
    </r>
    <r>
      <rPr>
        <b/>
        <sz val="10"/>
        <color rgb="FFFF0000"/>
        <rFont val="Arial Narrow"/>
        <family val="2"/>
      </rPr>
      <t>Unduplicated Customers)</t>
    </r>
  </si>
  <si>
    <t>8/31/20225</t>
  </si>
  <si>
    <t>SEGMENT CODE</t>
  </si>
  <si>
    <t>068554</t>
  </si>
  <si>
    <t>COO-COMSP-VIDASC-CSBG</t>
  </si>
  <si>
    <t>UPO  FY-2025 PROGRAM OUTCOME EARNINGS PLAN (September 2025)</t>
  </si>
  <si>
    <t>UPO  FY-2025 PROGRAM OUTCOME EARNINGS PLAN (August 2025)</t>
  </si>
  <si>
    <t>UPO  FY-2025 PROGRAM OUTCOME EARNINGS PLAN (July 2025)</t>
  </si>
  <si>
    <t>UPO  FY-2025 PROGRAM OUTCOME EARNINGS PLAN (June 2025)</t>
  </si>
  <si>
    <t>UPO  FY-2025 PROGRAM OUTCOME EARNINGS PLAN (May 2025)</t>
  </si>
  <si>
    <t>UPO  FY-2025 PROGRAM OUTCOME EARNINGS PLAN (April 2025)</t>
  </si>
  <si>
    <t>UPO  FY-2025 PROGRAM OUTCOME EARNINGS PLAN (March 2025)</t>
  </si>
  <si>
    <t>UPO  FY-2025 PROGRAM OUTCOME EARNINGS PLAN (February 2025)</t>
  </si>
  <si>
    <t>UPO  FY-2025 PROGRAM OUTCOME EARNINGS PLAN (January 2025)</t>
  </si>
  <si>
    <t>UPO  FY-2025 PROGRAM OUTCOME EARNINGS PLAN (December 2024)</t>
  </si>
  <si>
    <t>UPO  FY-2025 PROGRAM OUTCOME EARNINGS PLAN (November 2024)</t>
  </si>
  <si>
    <t>UPO  PROGRAM OUTCOME EARNINGS PLAN</t>
  </si>
  <si>
    <t xml:space="preserve">UPO  FY-2026 PROGRAM OUTCOME EARNINGS PLAN </t>
  </si>
  <si>
    <t>(SCOPE OF WORK)</t>
  </si>
  <si>
    <t>REPORTING PERIOD:</t>
  </si>
  <si>
    <t>PROPOSED ANNUAL EARNINGS:</t>
  </si>
  <si>
    <t>OUTCOME EARNINGS SUMMARY</t>
  </si>
  <si>
    <t>MODULES TOTALS</t>
  </si>
  <si>
    <t>Mod 4:</t>
  </si>
  <si>
    <t>INDIVIDUAL &amp; FAMILY LEVEL  TOTAL</t>
  </si>
  <si>
    <t>Mod 2:</t>
  </si>
  <si>
    <t>CSBG ELIBIBLE ENTY EXPENDITURES, CAPACITY &amp; RESOURCES TOTAL</t>
  </si>
  <si>
    <t>AGENCY TOTAL</t>
  </si>
  <si>
    <t>PLAN SUMMARY</t>
  </si>
  <si>
    <t xml:space="preserve">MODULE 4 INDIVIDUAL AND FAMILY LEVEL </t>
  </si>
  <si>
    <t>Summarize the activities you are preparing to assist  customers to become stable and achieve economic security i.e. describe your employment, vocational, or educational programs. Mention your partnerships and describe how your projects or initiatives will have impact on the community.</t>
  </si>
  <si>
    <t>NARRATIVE SUMMARY OF PROGRAM PLAN (SCOPE OF WORK)</t>
  </si>
  <si>
    <t>Annual Plan Earnings</t>
  </si>
  <si>
    <t>Annual Plan Units</t>
  </si>
  <si>
    <t>10/1/2025 - 9/30/2026</t>
  </si>
  <si>
    <t xml:space="preserve">FY-26 Rate     </t>
  </si>
  <si>
    <t xml:space="preserve">Case Management (Crisis Intervention) </t>
  </si>
  <si>
    <t>Annual Plan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</si>
</sst>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43" formatCode="_(* #,##0.00_);_(* \(#,##0.00\);_(* &quot;-&quot;??_);_(@_)"/>
    <numFmt numFmtId="164" formatCode="&quot;$&quot;#,##0;[Red]&quot;$&quot;#,##0"/>
    <numFmt numFmtId="165" formatCode="&quot;$&quot;#,##0"/>
    <numFmt numFmtId="166" formatCode="_(&quot;$&quot;* #,##0_);_(&quot;$&quot;* \(#,##0\);_(&quot;$&quot;* &quot;-&quot;??_);_(@_)"/>
    <numFmt numFmtId="167" formatCode="_(* #,##0_);_(* \(#,##0\);_(* &quot;-&quot;??_);_(@_)"/>
  </numFmts>
  <fonts count="83" x14ac:knownFonts="1">
    <font>
      <sz val="11"/>
      <color theme="1"/>
      <name val="Calibri"/>
      <family val="2"/>
      <scheme val="minor"/>
    </font>
    <font>
      <sz val="11"/>
      <color theme="1"/>
      <name val="Calibri"/>
      <family val="2"/>
      <scheme val="minor"/>
    </font>
    <font>
      <b/>
      <sz val="11"/>
      <color theme="1"/>
      <name val="Calibri"/>
      <family val="2"/>
      <scheme val="minor"/>
    </font>
    <font>
      <b/>
      <sz val="16"/>
      <name val="Arial Narrow"/>
      <family val="2"/>
    </font>
    <font>
      <b/>
      <sz val="10"/>
      <name val="Arial Narrow"/>
      <family val="2"/>
    </font>
    <font>
      <b/>
      <sz val="10"/>
      <color theme="1"/>
      <name val="Arial Narrow"/>
      <family val="2"/>
    </font>
    <font>
      <b/>
      <sz val="10"/>
      <color indexed="8"/>
      <name val="Arial Narrow"/>
      <family val="2"/>
    </font>
    <font>
      <sz val="10"/>
      <name val="Arial Narrow"/>
      <family val="2"/>
    </font>
    <font>
      <sz val="10"/>
      <color theme="1"/>
      <name val="Arial Narrow"/>
      <family val="2"/>
    </font>
    <font>
      <sz val="12"/>
      <name val="Arial"/>
      <family val="2"/>
    </font>
    <font>
      <sz val="12"/>
      <name val="Arial Narrow"/>
      <family val="2"/>
    </font>
    <font>
      <b/>
      <sz val="12"/>
      <name val="Arial Narrow"/>
      <family val="2"/>
    </font>
    <font>
      <b/>
      <sz val="10"/>
      <color rgb="FF0070C0"/>
      <name val="Arial Narrow"/>
      <family val="2"/>
    </font>
    <font>
      <sz val="10"/>
      <color rgb="FF0070C0"/>
      <name val="Arial Narrow"/>
      <family val="2"/>
    </font>
    <font>
      <sz val="8"/>
      <name val="Arial Narrow"/>
      <family val="2"/>
    </font>
    <font>
      <i/>
      <sz val="10"/>
      <name val="Arial Narrow"/>
      <family val="2"/>
    </font>
    <font>
      <sz val="10"/>
      <name val="Arial"/>
      <family val="2"/>
    </font>
    <font>
      <b/>
      <sz val="10"/>
      <color indexed="12"/>
      <name val="Arial Narrow"/>
      <family val="2"/>
    </font>
    <font>
      <b/>
      <sz val="10"/>
      <color indexed="30"/>
      <name val="Arial Narrow"/>
      <family val="2"/>
    </font>
    <font>
      <b/>
      <sz val="10"/>
      <color indexed="48"/>
      <name val="Arial Narrow"/>
      <family val="2"/>
    </font>
    <font>
      <b/>
      <sz val="8"/>
      <color indexed="12"/>
      <name val="Arial Narrow"/>
      <family val="2"/>
    </font>
    <font>
      <b/>
      <sz val="8"/>
      <name val="Arial Narrow"/>
      <family val="2"/>
    </font>
    <font>
      <b/>
      <sz val="11"/>
      <name val="Arial Narrow"/>
      <family val="2"/>
    </font>
    <font>
      <b/>
      <sz val="14"/>
      <color indexed="30"/>
      <name val="Calibri"/>
      <family val="2"/>
    </font>
    <font>
      <b/>
      <sz val="12"/>
      <color indexed="48"/>
      <name val="Arial Narrow"/>
      <family val="2"/>
    </font>
    <font>
      <sz val="11"/>
      <color theme="1"/>
      <name val="Arial Narrow"/>
      <family val="2"/>
    </font>
    <font>
      <b/>
      <sz val="11"/>
      <color indexed="8"/>
      <name val="Arial Narrow"/>
      <family val="2"/>
    </font>
    <font>
      <b/>
      <sz val="10"/>
      <color indexed="10"/>
      <name val="Arial Narrow"/>
      <family val="2"/>
    </font>
    <font>
      <b/>
      <i/>
      <u/>
      <sz val="8"/>
      <color indexed="10"/>
      <name val="Arial Narrow"/>
      <family val="2"/>
    </font>
    <font>
      <b/>
      <sz val="10"/>
      <color rgb="FF002060"/>
      <name val="Arial Narrow"/>
      <family val="2"/>
    </font>
    <font>
      <b/>
      <sz val="7"/>
      <color indexed="48"/>
      <name val="Arial Narrow"/>
      <family val="2"/>
    </font>
    <font>
      <sz val="9"/>
      <name val="Arial Narrow"/>
      <family val="2"/>
    </font>
    <font>
      <b/>
      <sz val="9"/>
      <color indexed="12"/>
      <name val="Arial Narrow"/>
      <family val="2"/>
    </font>
    <font>
      <b/>
      <sz val="9"/>
      <color indexed="30"/>
      <name val="Calibri"/>
      <family val="2"/>
    </font>
    <font>
      <b/>
      <sz val="9"/>
      <name val="Arial Narrow"/>
      <family val="2"/>
    </font>
    <font>
      <b/>
      <sz val="9"/>
      <color indexed="48"/>
      <name val="Arial Narrow"/>
      <family val="2"/>
    </font>
    <font>
      <sz val="11"/>
      <color indexed="8"/>
      <name val="Arial Narrow"/>
      <family val="2"/>
    </font>
    <font>
      <sz val="12"/>
      <color indexed="8"/>
      <name val="Arial Narrow"/>
      <family val="2"/>
    </font>
    <font>
      <sz val="11"/>
      <name val="Arial Narrow"/>
      <family val="2"/>
    </font>
    <font>
      <b/>
      <sz val="12"/>
      <color indexed="8"/>
      <name val="Arial Narrow"/>
      <family val="2"/>
    </font>
    <font>
      <b/>
      <sz val="18"/>
      <color indexed="8"/>
      <name val="Times New Roman"/>
      <family val="1"/>
    </font>
    <font>
      <b/>
      <sz val="12"/>
      <name val="Arial"/>
      <family val="2"/>
    </font>
    <font>
      <b/>
      <u/>
      <sz val="12"/>
      <color indexed="8"/>
      <name val="Times New Roman"/>
      <family val="1"/>
    </font>
    <font>
      <sz val="12"/>
      <color indexed="8"/>
      <name val="Calibri"/>
      <family val="2"/>
    </font>
    <font>
      <b/>
      <sz val="12"/>
      <color indexed="8"/>
      <name val="Times New Roman"/>
      <family val="1"/>
    </font>
    <font>
      <b/>
      <sz val="11"/>
      <name val="Arial"/>
      <family val="2"/>
    </font>
    <font>
      <sz val="8"/>
      <name val="Arial"/>
      <family val="2"/>
    </font>
    <font>
      <b/>
      <sz val="9"/>
      <name val="Arial"/>
      <family val="2"/>
    </font>
    <font>
      <b/>
      <sz val="9"/>
      <color indexed="8"/>
      <name val="Calibri"/>
      <family val="2"/>
    </font>
    <font>
      <b/>
      <sz val="8"/>
      <name val="Arial"/>
      <family val="2"/>
    </font>
    <font>
      <b/>
      <sz val="10"/>
      <color theme="8" tint="-0.249977111117893"/>
      <name val="Arial Narrow"/>
      <family val="2"/>
    </font>
    <font>
      <b/>
      <sz val="12"/>
      <color theme="1"/>
      <name val="Calibri"/>
      <family val="2"/>
      <scheme val="minor"/>
    </font>
    <font>
      <b/>
      <sz val="10"/>
      <name val="Arial"/>
      <family val="2"/>
    </font>
    <font>
      <sz val="11"/>
      <color rgb="FF0070C0"/>
      <name val="Calibri"/>
      <family val="2"/>
      <scheme val="minor"/>
    </font>
    <font>
      <strike/>
      <u val="double"/>
      <sz val="10"/>
      <color theme="8" tint="0.39994506668294322"/>
      <name val="Arial Narrow"/>
      <family val="2"/>
    </font>
    <font>
      <sz val="11"/>
      <color theme="8" tint="-0.249977111117893"/>
      <name val="Calibri"/>
      <family val="2"/>
      <scheme val="minor"/>
    </font>
    <font>
      <sz val="10"/>
      <color theme="8" tint="-0.249977111117893"/>
      <name val="Arial Narrow"/>
      <family val="2"/>
    </font>
    <font>
      <b/>
      <sz val="11"/>
      <color rgb="FF0070C0"/>
      <name val="Calibri"/>
      <family val="2"/>
      <scheme val="minor"/>
    </font>
    <font>
      <sz val="12"/>
      <color theme="1"/>
      <name val="Calibri"/>
      <family val="2"/>
    </font>
    <font>
      <b/>
      <sz val="12"/>
      <name val="Calibri"/>
      <family val="2"/>
    </font>
    <font>
      <b/>
      <i/>
      <sz val="12"/>
      <color theme="1"/>
      <name val="Calibri"/>
      <family val="2"/>
    </font>
    <font>
      <b/>
      <sz val="12"/>
      <color theme="1"/>
      <name val="Calibri"/>
      <family val="2"/>
    </font>
    <font>
      <sz val="10"/>
      <name val="Calibri"/>
      <family val="2"/>
    </font>
    <font>
      <b/>
      <sz val="11"/>
      <color theme="8" tint="-0.249977111117893"/>
      <name val="Calibri"/>
      <family val="2"/>
      <scheme val="minor"/>
    </font>
    <font>
      <sz val="11"/>
      <color theme="8" tint="-0.249977111117893"/>
      <name val="Arial Narrow"/>
      <family val="2"/>
    </font>
    <font>
      <b/>
      <sz val="12"/>
      <color rgb="FF0070C0"/>
      <name val="Arial Narrow"/>
      <family val="2"/>
    </font>
    <font>
      <sz val="12"/>
      <color rgb="FF0070C0"/>
      <name val="Arial Narrow"/>
      <family val="2"/>
    </font>
    <font>
      <sz val="12"/>
      <color theme="1"/>
      <name val="Calibri"/>
      <family val="2"/>
      <scheme val="minor"/>
    </font>
    <font>
      <sz val="12"/>
      <color rgb="FF0070C0"/>
      <name val="Calibri"/>
      <family val="2"/>
      <scheme val="minor"/>
    </font>
    <font>
      <b/>
      <sz val="12"/>
      <color rgb="FF002060"/>
      <name val="Arial Narrow"/>
      <family val="2"/>
    </font>
    <font>
      <b/>
      <sz val="12"/>
      <color rgb="FF0070C0"/>
      <name val="Calibri"/>
      <family val="2"/>
      <scheme val="minor"/>
    </font>
    <font>
      <b/>
      <sz val="12"/>
      <color indexed="30"/>
      <name val="Calibri"/>
      <family val="2"/>
    </font>
    <font>
      <b/>
      <sz val="12"/>
      <color indexed="12"/>
      <name val="Arial Narrow"/>
      <family val="2"/>
    </font>
    <font>
      <b/>
      <sz val="11"/>
      <color theme="1"/>
      <name val="Arial Narrow"/>
      <family val="2"/>
    </font>
    <font>
      <b/>
      <sz val="10"/>
      <color rgb="FFC00000"/>
      <name val="Arial Narrow"/>
      <family val="2"/>
    </font>
    <font>
      <b/>
      <sz val="10"/>
      <color rgb="FFFF0000"/>
      <name val="Arial Narrow"/>
      <family val="2"/>
    </font>
    <font>
      <sz val="12"/>
      <color indexed="9"/>
      <name val="Arial Narrow"/>
      <family val="2"/>
    </font>
    <font>
      <b/>
      <sz val="11"/>
      <color indexed="12"/>
      <name val="Arial Narrow"/>
      <family val="2"/>
    </font>
    <font>
      <b/>
      <sz val="10"/>
      <color theme="3"/>
      <name val="Arial Narrow"/>
      <family val="2"/>
    </font>
    <font>
      <b/>
      <u/>
      <sz val="18"/>
      <name val="Arial Narrow"/>
      <family val="2"/>
    </font>
    <font>
      <b/>
      <u/>
      <sz val="12"/>
      <name val="Arial Narrow"/>
      <family val="2"/>
    </font>
    <font>
      <b/>
      <sz val="10"/>
      <color theme="4" tint="-0.249977111117893"/>
      <name val="Arial Narrow"/>
      <family val="2"/>
    </font>
    <font>
      <b/>
      <sz val="12"/>
      <color rgb="FFFF0000"/>
      <name val="Arial Narrow"/>
      <family val="2"/>
    </font>
  </fonts>
  <fills count="7">
    <fill>
      <patternFill patternType="none"/>
    </fill>
    <fill>
      <patternFill patternType="gray125"/>
    </fill>
    <fill>
      <patternFill patternType="mediumGray"/>
    </fill>
    <fill>
      <patternFill patternType="solid">
        <fgColor theme="0"/>
        <bgColor indexed="64"/>
      </patternFill>
    </fill>
    <fill>
      <patternFill patternType="solid">
        <fgColor indexed="22"/>
        <bgColor indexed="64"/>
      </patternFill>
    </fill>
    <fill>
      <patternFill patternType="solid">
        <fgColor indexed="13"/>
        <bgColor indexed="64"/>
      </patternFill>
    </fill>
    <fill>
      <patternFill patternType="solid">
        <fgColor rgb="FFFFFFFF"/>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ck">
        <color rgb="FFFF0000"/>
      </top>
      <bottom style="thick">
        <color rgb="FFFF0000"/>
      </bottom>
      <diagonal/>
    </border>
    <border>
      <left/>
      <right style="thin">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9" fillId="0" borderId="0"/>
    <xf numFmtId="0" fontId="9" fillId="0" borderId="0"/>
    <xf numFmtId="0" fontId="1" fillId="0" borderId="0"/>
  </cellStyleXfs>
  <cellXfs count="620">
    <xf numFmtId="0" fontId="0" fillId="0" borderId="0" xfId="0"/>
    <xf numFmtId="0" fontId="6" fillId="0" borderId="5" xfId="0" applyFont="1" applyBorder="1" applyAlignment="1" applyProtection="1">
      <alignment horizontal="left" vertical="top"/>
      <protection locked="0"/>
    </xf>
    <xf numFmtId="164" fontId="4" fillId="2" borderId="9" xfId="0" applyNumberFormat="1" applyFont="1" applyFill="1" applyBorder="1" applyAlignment="1">
      <alignment horizontal="center" vertical="center" wrapText="1"/>
    </xf>
    <xf numFmtId="0" fontId="7" fillId="0" borderId="9" xfId="4" applyFont="1" applyBorder="1" applyAlignment="1">
      <alignment horizontal="center" vertical="center"/>
    </xf>
    <xf numFmtId="0" fontId="7" fillId="0" borderId="9" xfId="0" applyFont="1" applyBorder="1" applyAlignment="1" applyProtection="1">
      <alignment horizontal="center" vertical="top"/>
      <protection locked="0"/>
    </xf>
    <xf numFmtId="164" fontId="4" fillId="2" borderId="9" xfId="0" applyNumberFormat="1" applyFont="1" applyFill="1" applyBorder="1" applyAlignment="1" applyProtection="1">
      <alignment horizontal="center" vertical="center" wrapText="1"/>
      <protection locked="0"/>
    </xf>
    <xf numFmtId="164" fontId="4" fillId="2" borderId="15" xfId="0" applyNumberFormat="1" applyFont="1" applyFill="1" applyBorder="1" applyAlignment="1" applyProtection="1">
      <alignment horizontal="center" vertical="center" wrapText="1"/>
      <protection locked="0"/>
    </xf>
    <xf numFmtId="164" fontId="4" fillId="2" borderId="15" xfId="0" applyNumberFormat="1" applyFont="1" applyFill="1" applyBorder="1" applyAlignment="1">
      <alignment horizontal="center" vertical="center" wrapText="1"/>
    </xf>
    <xf numFmtId="0" fontId="7" fillId="0" borderId="9" xfId="0" applyFont="1" applyBorder="1" applyAlignment="1" applyProtection="1">
      <alignment vertical="center" wrapText="1"/>
      <protection locked="0"/>
    </xf>
    <xf numFmtId="0" fontId="7" fillId="0" borderId="9" xfId="0" applyFont="1" applyBorder="1" applyAlignment="1">
      <alignment horizontal="center" vertical="top"/>
    </xf>
    <xf numFmtId="0" fontId="7" fillId="0" borderId="9" xfId="4" applyFont="1" applyBorder="1" applyAlignment="1">
      <alignment horizontal="center" vertical="top"/>
    </xf>
    <xf numFmtId="0" fontId="7" fillId="0" borderId="9" xfId="4" applyFont="1" applyBorder="1" applyAlignment="1">
      <alignment horizontal="center"/>
    </xf>
    <xf numFmtId="164" fontId="4" fillId="2" borderId="21" xfId="0" applyNumberFormat="1" applyFont="1" applyFill="1" applyBorder="1" applyAlignment="1">
      <alignment horizontal="center" vertical="center" wrapText="1"/>
    </xf>
    <xf numFmtId="0" fontId="0" fillId="0" borderId="0" xfId="0" applyProtection="1">
      <protection locked="0"/>
    </xf>
    <xf numFmtId="0" fontId="7" fillId="0" borderId="0" xfId="0" applyFont="1" applyAlignment="1" applyProtection="1">
      <alignment vertical="top"/>
      <protection locked="0"/>
    </xf>
    <xf numFmtId="14" fontId="5" fillId="0" borderId="26" xfId="0" applyNumberFormat="1" applyFont="1" applyBorder="1"/>
    <xf numFmtId="0" fontId="6" fillId="0" borderId="28" xfId="0" applyFont="1" applyBorder="1"/>
    <xf numFmtId="0" fontId="7" fillId="0" borderId="28" xfId="0" applyFont="1" applyBorder="1" applyProtection="1">
      <protection locked="0"/>
    </xf>
    <xf numFmtId="0" fontId="22" fillId="0" borderId="27" xfId="0" applyFont="1" applyBorder="1" applyAlignment="1" applyProtection="1">
      <alignment horizontal="left" vertical="center"/>
      <protection locked="0"/>
    </xf>
    <xf numFmtId="0" fontId="10" fillId="0" borderId="25" xfId="0" applyFont="1" applyBorder="1" applyProtection="1">
      <protection locked="0"/>
    </xf>
    <xf numFmtId="6" fontId="4" fillId="0" borderId="29" xfId="0" applyNumberFormat="1" applyFont="1" applyBorder="1" applyAlignment="1" applyProtection="1">
      <alignment horizontal="right"/>
      <protection locked="0"/>
    </xf>
    <xf numFmtId="0" fontId="25" fillId="0" borderId="0" xfId="0" applyFont="1"/>
    <xf numFmtId="2" fontId="6" fillId="4" borderId="30" xfId="0" applyNumberFormat="1" applyFont="1" applyFill="1" applyBorder="1" applyAlignment="1">
      <alignment horizontal="center" vertical="top" wrapText="1"/>
    </xf>
    <xf numFmtId="2" fontId="6" fillId="5" borderId="30" xfId="0" applyNumberFormat="1" applyFont="1" applyFill="1" applyBorder="1" applyAlignment="1">
      <alignment horizontal="center" vertical="top" wrapText="1"/>
    </xf>
    <xf numFmtId="2" fontId="6" fillId="4" borderId="9" xfId="0" applyNumberFormat="1" applyFont="1" applyFill="1" applyBorder="1" applyAlignment="1">
      <alignment horizontal="center" vertical="top" wrapText="1"/>
    </xf>
    <xf numFmtId="2" fontId="6" fillId="4" borderId="19" xfId="0" applyNumberFormat="1" applyFont="1" applyFill="1" applyBorder="1" applyAlignment="1">
      <alignment horizontal="center" vertical="top" wrapText="1"/>
    </xf>
    <xf numFmtId="0" fontId="16" fillId="0" borderId="0" xfId="0" applyFont="1" applyAlignment="1" applyProtection="1">
      <alignment vertical="top"/>
      <protection locked="0"/>
    </xf>
    <xf numFmtId="0" fontId="7" fillId="0" borderId="9" xfId="1" applyNumberFormat="1" applyFont="1" applyFill="1" applyBorder="1" applyAlignment="1" applyProtection="1">
      <alignment horizontal="right" vertical="center"/>
    </xf>
    <xf numFmtId="0" fontId="7" fillId="5" borderId="9" xfId="1" applyNumberFormat="1" applyFont="1" applyFill="1" applyBorder="1" applyAlignment="1" applyProtection="1">
      <alignment horizontal="right" vertical="center"/>
      <protection locked="0"/>
    </xf>
    <xf numFmtId="0" fontId="7" fillId="0" borderId="9" xfId="0" applyFont="1" applyBorder="1" applyAlignment="1">
      <alignment horizontal="right" vertical="center"/>
    </xf>
    <xf numFmtId="6" fontId="7" fillId="0" borderId="9" xfId="0" applyNumberFormat="1" applyFont="1" applyBorder="1" applyAlignment="1">
      <alignment horizontal="right" vertical="center"/>
    </xf>
    <xf numFmtId="9" fontId="7" fillId="0" borderId="19" xfId="3" applyFont="1" applyBorder="1" applyAlignment="1" applyProtection="1">
      <alignment horizontal="right" vertical="center"/>
    </xf>
    <xf numFmtId="0" fontId="16" fillId="0" borderId="0" xfId="0" applyFont="1" applyAlignment="1">
      <alignment vertical="top"/>
    </xf>
    <xf numFmtId="0" fontId="16" fillId="0" borderId="0" xfId="0" applyFont="1" applyProtection="1">
      <protection locked="0"/>
    </xf>
    <xf numFmtId="164" fontId="4" fillId="0" borderId="15" xfId="0" applyNumberFormat="1" applyFont="1" applyBorder="1" applyAlignment="1">
      <alignment horizontal="right" vertical="center" wrapText="1"/>
    </xf>
    <xf numFmtId="0" fontId="7" fillId="0" borderId="9" xfId="0" applyFont="1" applyBorder="1" applyAlignment="1">
      <alignment horizontal="center"/>
    </xf>
    <xf numFmtId="3" fontId="12" fillId="0" borderId="9" xfId="4" applyNumberFormat="1" applyFont="1" applyBorder="1" applyAlignment="1" applyProtection="1">
      <alignment horizontal="right" vertical="center"/>
      <protection locked="0"/>
    </xf>
    <xf numFmtId="9" fontId="29" fillId="0" borderId="19" xfId="3" applyFont="1" applyBorder="1" applyAlignment="1" applyProtection="1">
      <alignment horizontal="right" vertical="center"/>
    </xf>
    <xf numFmtId="1" fontId="18" fillId="0" borderId="21" xfId="0" applyNumberFormat="1" applyFont="1" applyBorder="1" applyAlignment="1" applyProtection="1">
      <alignment horizontal="right" vertical="center" wrapText="1"/>
      <protection locked="0"/>
    </xf>
    <xf numFmtId="0" fontId="7" fillId="0" borderId="0" xfId="0" applyFont="1" applyAlignment="1">
      <alignment horizontal="left"/>
    </xf>
    <xf numFmtId="0" fontId="10" fillId="0" borderId="0" xfId="0" applyFont="1"/>
    <xf numFmtId="0" fontId="17" fillId="0" borderId="0" xfId="0" applyFont="1" applyAlignment="1">
      <alignment horizontal="right"/>
    </xf>
    <xf numFmtId="164" fontId="4" fillId="0" borderId="0" xfId="0" applyNumberFormat="1" applyFont="1" applyAlignment="1">
      <alignment horizontal="center" vertical="center" wrapText="1"/>
    </xf>
    <xf numFmtId="3" fontId="19" fillId="0" borderId="0" xfId="0" applyNumberFormat="1" applyFont="1" applyAlignment="1">
      <alignment horizontal="right" vertical="center"/>
    </xf>
    <xf numFmtId="0" fontId="10" fillId="0" borderId="0" xfId="0" applyFont="1" applyAlignment="1">
      <alignment horizontal="right" vertical="center"/>
    </xf>
    <xf numFmtId="6" fontId="19" fillId="0" borderId="0" xfId="0" applyNumberFormat="1" applyFont="1" applyAlignment="1">
      <alignment horizontal="right" vertical="center"/>
    </xf>
    <xf numFmtId="6" fontId="30" fillId="0" borderId="31" xfId="0" applyNumberFormat="1" applyFont="1" applyBorder="1" applyAlignment="1">
      <alignment horizontal="center" vertical="top" wrapText="1"/>
    </xf>
    <xf numFmtId="0" fontId="31" fillId="0" borderId="0" xfId="0" applyFont="1" applyAlignment="1">
      <alignment horizontal="left"/>
    </xf>
    <xf numFmtId="0" fontId="31" fillId="0" borderId="0" xfId="0" applyFont="1"/>
    <xf numFmtId="0" fontId="32" fillId="0" borderId="0" xfId="0" applyFont="1" applyAlignment="1">
      <alignment horizontal="right"/>
    </xf>
    <xf numFmtId="0" fontId="33" fillId="0" borderId="32" xfId="0" applyFont="1" applyBorder="1"/>
    <xf numFmtId="164" fontId="34" fillId="0" borderId="33" xfId="0" applyNumberFormat="1" applyFont="1" applyBorder="1" applyAlignment="1">
      <alignment horizontal="center" vertical="center" wrapText="1"/>
    </xf>
    <xf numFmtId="3" fontId="35" fillId="0" borderId="33" xfId="0" applyNumberFormat="1" applyFont="1" applyBorder="1" applyAlignment="1">
      <alignment horizontal="right" vertical="center"/>
    </xf>
    <xf numFmtId="6" fontId="35" fillId="0" borderId="31" xfId="0" applyNumberFormat="1" applyFont="1" applyBorder="1" applyAlignment="1">
      <alignment horizontal="right" vertical="center"/>
    </xf>
    <xf numFmtId="0" fontId="36" fillId="0" borderId="0" xfId="0" applyFont="1"/>
    <xf numFmtId="0" fontId="6" fillId="0" borderId="0" xfId="0" applyFont="1"/>
    <xf numFmtId="0" fontId="0" fillId="0" borderId="0" xfId="0" applyAlignment="1">
      <alignment horizontal="left"/>
    </xf>
    <xf numFmtId="0" fontId="37" fillId="0" borderId="0" xfId="0" applyFont="1" applyAlignment="1">
      <alignment wrapText="1"/>
    </xf>
    <xf numFmtId="37" fontId="22" fillId="0" borderId="0" xfId="0" applyNumberFormat="1" applyFont="1" applyAlignment="1" applyProtection="1">
      <alignment horizontal="left" vertical="center"/>
      <protection locked="0"/>
    </xf>
    <xf numFmtId="37" fontId="22" fillId="0" borderId="35" xfId="0" applyNumberFormat="1" applyFont="1" applyBorder="1" applyAlignment="1" applyProtection="1">
      <alignment horizontal="left" vertical="center"/>
      <protection locked="0"/>
    </xf>
    <xf numFmtId="0" fontId="26" fillId="0" borderId="35" xfId="0" applyFont="1" applyBorder="1" applyAlignment="1" applyProtection="1">
      <alignment horizontal="left" vertical="center"/>
      <protection locked="0"/>
    </xf>
    <xf numFmtId="0" fontId="38" fillId="0" borderId="0" xfId="0" applyFont="1" applyAlignment="1" applyProtection="1">
      <alignment horizontal="right" vertical="top" indent="2"/>
      <protection locked="0"/>
    </xf>
    <xf numFmtId="37" fontId="22" fillId="0" borderId="0" xfId="0" applyNumberFormat="1" applyFont="1" applyAlignment="1" applyProtection="1">
      <alignment horizontal="center"/>
      <protection locked="0"/>
    </xf>
    <xf numFmtId="49" fontId="22" fillId="0" borderId="0" xfId="0" applyNumberFormat="1" applyFont="1" applyAlignment="1" applyProtection="1">
      <alignment horizontal="left" vertical="center"/>
      <protection locked="0"/>
    </xf>
    <xf numFmtId="49" fontId="22" fillId="0" borderId="0" xfId="0" applyNumberFormat="1" applyFont="1" applyAlignment="1">
      <alignment horizontal="left" vertical="center" wrapText="1"/>
    </xf>
    <xf numFmtId="49" fontId="38" fillId="0" borderId="0" xfId="0" applyNumberFormat="1" applyFont="1" applyAlignment="1" applyProtection="1">
      <alignment horizontal="left"/>
      <protection locked="0"/>
    </xf>
    <xf numFmtId="49" fontId="22" fillId="0" borderId="0" xfId="0" applyNumberFormat="1" applyFont="1" applyAlignment="1">
      <alignment horizontal="left" vertical="center"/>
    </xf>
    <xf numFmtId="0" fontId="36" fillId="0" borderId="0" xfId="0" applyFont="1" applyAlignment="1">
      <alignment wrapText="1"/>
    </xf>
    <xf numFmtId="37" fontId="38" fillId="0" borderId="0" xfId="0" applyNumberFormat="1" applyFont="1" applyAlignment="1">
      <alignment horizontal="center"/>
    </xf>
    <xf numFmtId="0" fontId="38" fillId="0" borderId="0" xfId="0" applyFont="1" applyAlignment="1">
      <alignment vertical="center" wrapText="1"/>
    </xf>
    <xf numFmtId="0" fontId="38" fillId="0" borderId="0" xfId="0" applyFont="1"/>
    <xf numFmtId="6" fontId="38" fillId="0" borderId="0" xfId="0" applyNumberFormat="1" applyFont="1" applyAlignment="1">
      <alignment horizontal="right"/>
    </xf>
    <xf numFmtId="0" fontId="38" fillId="0" borderId="0" xfId="0" applyFont="1" applyAlignment="1">
      <alignment horizontal="right" vertical="top" indent="2"/>
    </xf>
    <xf numFmtId="37" fontId="22" fillId="0" borderId="0" xfId="0" applyNumberFormat="1" applyFont="1" applyAlignment="1">
      <alignment horizontal="center"/>
    </xf>
    <xf numFmtId="3" fontId="38" fillId="0" borderId="0" xfId="0" applyNumberFormat="1" applyFont="1" applyAlignment="1">
      <alignment horizontal="right" vertical="top"/>
    </xf>
    <xf numFmtId="0" fontId="36" fillId="0" borderId="0" xfId="0" applyFont="1" applyAlignment="1" applyProtection="1">
      <alignment wrapText="1"/>
      <protection locked="0"/>
    </xf>
    <xf numFmtId="6" fontId="19" fillId="0" borderId="0" xfId="0" applyNumberFormat="1" applyFont="1" applyAlignment="1">
      <alignment horizontal="right"/>
    </xf>
    <xf numFmtId="0" fontId="10" fillId="0" borderId="0" xfId="0" applyFont="1" applyAlignment="1">
      <alignment vertical="top"/>
    </xf>
    <xf numFmtId="0" fontId="42" fillId="0" borderId="0" xfId="0" applyFont="1"/>
    <xf numFmtId="0" fontId="4"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horizontal="left"/>
    </xf>
    <xf numFmtId="0" fontId="4" fillId="0" borderId="0" xfId="0" applyFont="1" applyAlignment="1">
      <alignment horizontal="center" vertical="center" wrapText="1"/>
    </xf>
    <xf numFmtId="0" fontId="11" fillId="0" borderId="0" xfId="0" applyFont="1" applyAlignment="1">
      <alignment horizontal="center" vertical="center"/>
    </xf>
    <xf numFmtId="6" fontId="4" fillId="0" borderId="0" xfId="0" applyNumberFormat="1" applyFont="1" applyAlignment="1">
      <alignment horizontal="center" vertical="center"/>
    </xf>
    <xf numFmtId="49" fontId="10" fillId="0" borderId="20" xfId="0" applyNumberFormat="1" applyFont="1" applyBorder="1" applyAlignment="1" applyProtection="1">
      <alignment horizontal="left" vertical="top" wrapText="1"/>
      <protection locked="0"/>
    </xf>
    <xf numFmtId="0" fontId="0" fillId="0" borderId="16" xfId="0" applyBorder="1" applyAlignment="1" applyProtection="1">
      <alignment wrapText="1"/>
      <protection locked="0"/>
    </xf>
    <xf numFmtId="0" fontId="0" fillId="0" borderId="18" xfId="0" applyBorder="1" applyAlignment="1" applyProtection="1">
      <alignment wrapText="1"/>
      <protection locked="0"/>
    </xf>
    <xf numFmtId="49" fontId="10" fillId="0" borderId="0" xfId="0" applyNumberFormat="1" applyFont="1" applyAlignment="1">
      <alignment horizontal="left" vertical="top"/>
    </xf>
    <xf numFmtId="0" fontId="0" fillId="0" borderId="0" xfId="0" applyAlignment="1">
      <alignment wrapText="1"/>
    </xf>
    <xf numFmtId="49" fontId="10" fillId="0" borderId="0" xfId="0" applyNumberFormat="1" applyFont="1" applyAlignment="1" applyProtection="1">
      <alignment horizontal="left" vertical="top"/>
      <protection locked="0"/>
    </xf>
    <xf numFmtId="0" fontId="4" fillId="0" borderId="0" xfId="0" applyFont="1"/>
    <xf numFmtId="164" fontId="4"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indent="2"/>
    </xf>
    <xf numFmtId="6" fontId="4" fillId="0" borderId="0" xfId="0" applyNumberFormat="1" applyFont="1" applyAlignment="1">
      <alignment horizontal="right"/>
    </xf>
    <xf numFmtId="0" fontId="42" fillId="0" borderId="0" xfId="0" applyFont="1" applyAlignment="1">
      <alignment horizontal="left" vertical="center"/>
    </xf>
    <xf numFmtId="164" fontId="4" fillId="0" borderId="0" xfId="0" applyNumberFormat="1" applyFont="1" applyAlignment="1">
      <alignment horizontal="center" vertical="top" wrapText="1"/>
    </xf>
    <xf numFmtId="3" fontId="7" fillId="0" borderId="0" xfId="0" applyNumberFormat="1" applyFont="1" applyAlignment="1">
      <alignment horizontal="right" vertical="top"/>
    </xf>
    <xf numFmtId="0" fontId="7" fillId="0" borderId="0" xfId="0" applyFont="1" applyAlignment="1">
      <alignment horizontal="right" vertical="top"/>
    </xf>
    <xf numFmtId="6" fontId="7" fillId="0" borderId="0" xfId="0" applyNumberFormat="1" applyFont="1" applyAlignment="1">
      <alignment horizontal="right" vertical="top"/>
    </xf>
    <xf numFmtId="0" fontId="7" fillId="0" borderId="0" xfId="0" applyFont="1" applyAlignment="1">
      <alignment vertical="top"/>
    </xf>
    <xf numFmtId="0" fontId="0" fillId="0" borderId="0" xfId="0" applyAlignment="1">
      <alignment vertical="top"/>
    </xf>
    <xf numFmtId="164" fontId="7" fillId="0" borderId="0" xfId="0" applyNumberFormat="1" applyFont="1" applyAlignment="1">
      <alignment horizontal="right" vertical="top" wrapText="1"/>
    </xf>
    <xf numFmtId="3" fontId="7" fillId="0" borderId="0" xfId="0" applyNumberFormat="1" applyFont="1" applyAlignment="1" applyProtection="1">
      <alignment horizontal="right" vertical="top"/>
      <protection locked="0"/>
    </xf>
    <xf numFmtId="0" fontId="7" fillId="0" borderId="0" xfId="0" applyFont="1" applyAlignment="1" applyProtection="1">
      <alignment horizontal="right" vertical="top"/>
      <protection locked="0"/>
    </xf>
    <xf numFmtId="0" fontId="7" fillId="0" borderId="0" xfId="0" applyFont="1"/>
    <xf numFmtId="0" fontId="4" fillId="0" borderId="0" xfId="0" applyFont="1" applyAlignment="1">
      <alignment horizontal="right"/>
    </xf>
    <xf numFmtId="3" fontId="7" fillId="0" borderId="0" xfId="0" applyNumberFormat="1" applyFont="1" applyAlignment="1">
      <alignment horizontal="right"/>
    </xf>
    <xf numFmtId="0" fontId="7" fillId="0" borderId="0" xfId="0" applyFont="1" applyAlignment="1">
      <alignment horizontal="left" vertical="top"/>
    </xf>
    <xf numFmtId="0" fontId="44" fillId="0" borderId="0" xfId="0" applyFont="1"/>
    <xf numFmtId="0" fontId="7"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right"/>
    </xf>
    <xf numFmtId="49" fontId="7" fillId="0" borderId="0" xfId="0" applyNumberFormat="1" applyFont="1" applyAlignment="1">
      <alignment horizontal="left" vertical="top"/>
    </xf>
    <xf numFmtId="0" fontId="45" fillId="0" borderId="38" xfId="0" applyFont="1" applyBorder="1" applyAlignment="1">
      <alignment horizontal="left" vertical="top"/>
    </xf>
    <xf numFmtId="0" fontId="46" fillId="0" borderId="38" xfId="0" applyFont="1" applyBorder="1" applyAlignment="1">
      <alignment vertical="top"/>
    </xf>
    <xf numFmtId="0" fontId="47" fillId="0" borderId="9" xfId="0" applyFont="1" applyBorder="1" applyAlignment="1">
      <alignment horizontal="center" vertical="center" textRotation="45" wrapText="1"/>
    </xf>
    <xf numFmtId="49" fontId="0" fillId="0" borderId="0" xfId="0" applyNumberFormat="1" applyAlignment="1">
      <alignment horizontal="left" vertical="top"/>
    </xf>
    <xf numFmtId="0" fontId="49" fillId="0" borderId="15" xfId="0" applyFont="1" applyBorder="1" applyAlignment="1">
      <alignment horizontal="center" vertical="top"/>
    </xf>
    <xf numFmtId="0" fontId="2" fillId="0" borderId="15" xfId="0" applyFont="1" applyBorder="1" applyAlignment="1">
      <alignment horizontal="center" vertical="top"/>
    </xf>
    <xf numFmtId="49" fontId="0" fillId="0" borderId="0" xfId="0" applyNumberFormat="1" applyAlignment="1" applyProtection="1">
      <alignment horizontal="right" vertical="top"/>
      <protection locked="0"/>
    </xf>
    <xf numFmtId="49" fontId="0" fillId="0" borderId="9" xfId="0" applyNumberFormat="1" applyBorder="1" applyAlignment="1" applyProtection="1">
      <alignment horizontal="center" vertical="top"/>
      <protection locked="0"/>
    </xf>
    <xf numFmtId="0" fontId="4" fillId="0" borderId="9" xfId="0" applyFont="1" applyBorder="1" applyAlignment="1" applyProtection="1">
      <alignment horizontal="center" vertical="top"/>
      <protection locked="0"/>
    </xf>
    <xf numFmtId="164" fontId="4" fillId="0" borderId="9" xfId="0" applyNumberFormat="1" applyFont="1" applyBorder="1" applyAlignment="1" applyProtection="1">
      <alignment horizontal="center" vertical="top" wrapText="1"/>
      <protection locked="0"/>
    </xf>
    <xf numFmtId="3" fontId="4" fillId="0" borderId="9" xfId="0" applyNumberFormat="1" applyFont="1" applyBorder="1" applyAlignment="1" applyProtection="1">
      <alignment horizontal="center" vertical="top"/>
      <protection locked="0"/>
    </xf>
    <xf numFmtId="0" fontId="4" fillId="0" borderId="9" xfId="0" applyFont="1" applyBorder="1" applyAlignment="1" applyProtection="1">
      <alignment horizontal="center" vertical="top" wrapText="1"/>
      <protection locked="0"/>
    </xf>
    <xf numFmtId="3" fontId="4" fillId="0" borderId="9" xfId="0" applyNumberFormat="1" applyFont="1" applyBorder="1" applyAlignment="1" applyProtection="1">
      <alignment horizontal="center" vertical="top" wrapText="1"/>
      <protection locked="0"/>
    </xf>
    <xf numFmtId="165" fontId="4" fillId="0" borderId="9" xfId="0" applyNumberFormat="1" applyFont="1" applyBorder="1" applyAlignment="1" applyProtection="1">
      <alignment horizontal="center" vertical="top" wrapText="1"/>
      <protection locked="0"/>
    </xf>
    <xf numFmtId="0" fontId="7" fillId="0" borderId="9" xfId="0" applyFont="1" applyBorder="1" applyAlignment="1" applyProtection="1">
      <alignment horizontal="center" vertical="top" wrapText="1"/>
      <protection locked="0"/>
    </xf>
    <xf numFmtId="165" fontId="7" fillId="0" borderId="9" xfId="0" applyNumberFormat="1" applyFont="1" applyBorder="1" applyAlignment="1" applyProtection="1">
      <alignment horizontal="center" vertical="top" wrapText="1"/>
      <protection locked="0"/>
    </xf>
    <xf numFmtId="3" fontId="7" fillId="0" borderId="9" xfId="0" applyNumberFormat="1" applyFont="1" applyBorder="1" applyAlignment="1" applyProtection="1">
      <alignment horizontal="center" vertical="top"/>
      <protection locked="0"/>
    </xf>
    <xf numFmtId="1" fontId="7" fillId="0" borderId="9" xfId="1" applyNumberFormat="1" applyFont="1" applyFill="1" applyBorder="1" applyAlignment="1" applyProtection="1">
      <alignment horizontal="right" vertical="center"/>
    </xf>
    <xf numFmtId="0" fontId="6" fillId="0" borderId="9" xfId="0" applyFont="1" applyBorder="1" applyAlignment="1" applyProtection="1">
      <alignment horizontal="left" vertical="center"/>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0" xfId="4" applyFont="1" applyBorder="1" applyAlignment="1">
      <alignment horizontal="center" vertical="center"/>
    </xf>
    <xf numFmtId="0" fontId="4" fillId="0" borderId="9" xfId="4" applyFont="1" applyBorder="1" applyAlignment="1">
      <alignment horizontal="center" vertical="center"/>
    </xf>
    <xf numFmtId="164" fontId="4" fillId="0" borderId="9" xfId="0" applyNumberFormat="1" applyFont="1" applyBorder="1" applyAlignment="1">
      <alignment vertical="center" wrapText="1"/>
    </xf>
    <xf numFmtId="0" fontId="7" fillId="0" borderId="9" xfId="0" applyFont="1" applyBorder="1" applyAlignment="1" applyProtection="1">
      <alignment vertical="center"/>
      <protection locked="0"/>
    </xf>
    <xf numFmtId="0" fontId="4" fillId="0" borderId="8" xfId="4" applyFont="1" applyBorder="1" applyAlignment="1">
      <alignment horizontal="center" vertical="center"/>
    </xf>
    <xf numFmtId="0" fontId="7" fillId="0" borderId="40" xfId="4" applyFont="1" applyBorder="1" applyAlignment="1">
      <alignment horizontal="right" vertical="center"/>
    </xf>
    <xf numFmtId="0" fontId="7" fillId="0" borderId="40" xfId="4" applyFont="1" applyBorder="1" applyAlignment="1">
      <alignment horizontal="center" vertical="center"/>
    </xf>
    <xf numFmtId="0" fontId="7" fillId="0" borderId="40" xfId="0" applyFont="1" applyBorder="1" applyAlignment="1">
      <alignment horizontal="right" vertical="top"/>
    </xf>
    <xf numFmtId="0" fontId="7" fillId="0" borderId="40" xfId="0" applyFont="1" applyBorder="1" applyAlignment="1">
      <alignment horizontal="center" vertical="top"/>
    </xf>
    <xf numFmtId="1" fontId="7" fillId="3" borderId="9" xfId="0" applyNumberFormat="1" applyFont="1" applyFill="1" applyBorder="1" applyAlignment="1" applyProtection="1">
      <alignment vertical="center"/>
      <protection locked="0"/>
    </xf>
    <xf numFmtId="0" fontId="4" fillId="0" borderId="9" xfId="0" applyFont="1" applyBorder="1" applyAlignment="1">
      <alignment horizontal="center" vertical="center"/>
    </xf>
    <xf numFmtId="0" fontId="7" fillId="0" borderId="40" xfId="0" applyFont="1" applyBorder="1" applyAlignment="1">
      <alignment horizontal="left"/>
    </xf>
    <xf numFmtId="0" fontId="4" fillId="0" borderId="40" xfId="0" applyFont="1" applyBorder="1" applyAlignment="1">
      <alignment horizontal="center" vertical="center"/>
    </xf>
    <xf numFmtId="0" fontId="7" fillId="0" borderId="40" xfId="4" applyFont="1" applyBorder="1" applyAlignment="1">
      <alignment horizontal="right"/>
    </xf>
    <xf numFmtId="0" fontId="7" fillId="0" borderId="40" xfId="0" applyFont="1" applyBorder="1"/>
    <xf numFmtId="164" fontId="4" fillId="0" borderId="9" xfId="0" applyNumberFormat="1" applyFont="1" applyBorder="1" applyAlignment="1">
      <alignment horizontal="right" vertical="center"/>
    </xf>
    <xf numFmtId="0" fontId="7" fillId="0" borderId="40" xfId="4" applyFont="1" applyBorder="1" applyAlignment="1">
      <alignment horizontal="left" vertical="center"/>
    </xf>
    <xf numFmtId="164" fontId="50" fillId="2" borderId="9" xfId="0" applyNumberFormat="1" applyFont="1" applyFill="1" applyBorder="1" applyAlignment="1" applyProtection="1">
      <alignment horizontal="center" vertical="center" wrapText="1"/>
      <protection locked="0"/>
    </xf>
    <xf numFmtId="0" fontId="7" fillId="0" borderId="40" xfId="4" applyFont="1" applyBorder="1" applyAlignment="1">
      <alignment horizontal="left"/>
    </xf>
    <xf numFmtId="0" fontId="7" fillId="0" borderId="40" xfId="4" applyFont="1" applyBorder="1" applyAlignment="1">
      <alignment horizontal="right" vertical="top"/>
    </xf>
    <xf numFmtId="0" fontId="7" fillId="0" borderId="40" xfId="4" applyFont="1" applyBorder="1" applyAlignment="1">
      <alignment horizontal="left" vertical="top"/>
    </xf>
    <xf numFmtId="0" fontId="7" fillId="0" borderId="41" xfId="4" applyFont="1" applyBorder="1" applyAlignment="1">
      <alignment horizontal="left" vertical="center"/>
    </xf>
    <xf numFmtId="0" fontId="7" fillId="0" borderId="42" xfId="0" applyFont="1" applyBorder="1" applyAlignment="1">
      <alignment horizontal="left"/>
    </xf>
    <xf numFmtId="1" fontId="4" fillId="2" borderId="15" xfId="0" applyNumberFormat="1" applyFont="1" applyFill="1" applyBorder="1" applyAlignment="1">
      <alignment horizontal="center" vertical="center" wrapText="1"/>
    </xf>
    <xf numFmtId="6" fontId="0" fillId="0" borderId="9" xfId="0" applyNumberFormat="1" applyBorder="1"/>
    <xf numFmtId="0" fontId="0" fillId="0" borderId="9" xfId="0" applyBorder="1"/>
    <xf numFmtId="1" fontId="55" fillId="0" borderId="9" xfId="0" applyNumberFormat="1" applyFont="1" applyBorder="1"/>
    <xf numFmtId="6" fontId="55" fillId="0" borderId="9" xfId="0" applyNumberFormat="1" applyFont="1" applyBorder="1"/>
    <xf numFmtId="9" fontId="56" fillId="0" borderId="9" xfId="3" applyFont="1" applyBorder="1" applyAlignment="1" applyProtection="1">
      <alignment horizontal="right" vertical="center"/>
    </xf>
    <xf numFmtId="6" fontId="53" fillId="0" borderId="9" xfId="0" applyNumberFormat="1" applyFont="1" applyBorder="1"/>
    <xf numFmtId="9" fontId="13" fillId="0" borderId="9" xfId="3" applyFont="1" applyBorder="1" applyAlignment="1" applyProtection="1">
      <alignment horizontal="right" vertical="center"/>
    </xf>
    <xf numFmtId="0" fontId="31" fillId="0" borderId="33" xfId="0" applyFont="1" applyBorder="1" applyAlignment="1">
      <alignment horizontal="right" vertical="center"/>
    </xf>
    <xf numFmtId="0" fontId="0" fillId="0" borderId="34" xfId="0" applyBorder="1"/>
    <xf numFmtId="0" fontId="0" fillId="0" borderId="2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8" xfId="0" applyBorder="1"/>
    <xf numFmtId="0" fontId="7" fillId="0" borderId="21" xfId="0" applyFont="1" applyBorder="1" applyAlignment="1">
      <alignment horizontal="left"/>
    </xf>
    <xf numFmtId="0" fontId="5" fillId="0" borderId="44"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vertical="top"/>
    </xf>
    <xf numFmtId="0" fontId="7" fillId="0" borderId="9" xfId="0" applyFont="1" applyBorder="1" applyAlignment="1" applyProtection="1">
      <alignment vertical="top"/>
      <protection locked="0"/>
    </xf>
    <xf numFmtId="0" fontId="7" fillId="0" borderId="9" xfId="0" applyFont="1" applyBorder="1" applyAlignment="1" applyProtection="1">
      <alignment horizontal="center" vertical="center"/>
      <protection locked="0"/>
    </xf>
    <xf numFmtId="164" fontId="5" fillId="0" borderId="45" xfId="0" applyNumberFormat="1" applyFont="1" applyBorder="1" applyAlignment="1">
      <alignment horizontal="right" vertical="center"/>
    </xf>
    <xf numFmtId="165" fontId="4" fillId="0" borderId="15" xfId="0" applyNumberFormat="1" applyFont="1" applyBorder="1" applyAlignment="1">
      <alignment horizontal="right" vertical="center" wrapText="1"/>
    </xf>
    <xf numFmtId="0" fontId="6" fillId="0" borderId="8" xfId="0" applyFont="1" applyBorder="1" applyAlignment="1" applyProtection="1">
      <alignment vertical="center"/>
      <protection locked="0"/>
    </xf>
    <xf numFmtId="0" fontId="6" fillId="0" borderId="12" xfId="0" applyFont="1" applyBorder="1" applyAlignment="1" applyProtection="1">
      <alignment vertical="center"/>
      <protection locked="0"/>
    </xf>
    <xf numFmtId="2" fontId="6" fillId="4" borderId="15" xfId="0" applyNumberFormat="1" applyFont="1" applyFill="1" applyBorder="1" applyAlignment="1">
      <alignment horizontal="center" vertical="top" wrapText="1"/>
    </xf>
    <xf numFmtId="2" fontId="6" fillId="4" borderId="18" xfId="0" applyNumberFormat="1" applyFont="1" applyFill="1" applyBorder="1" applyAlignment="1">
      <alignment horizontal="center" vertical="top" wrapText="1"/>
    </xf>
    <xf numFmtId="37" fontId="8" fillId="0" borderId="9" xfId="1" applyNumberFormat="1" applyFont="1" applyBorder="1" applyAlignment="1">
      <alignment horizontal="right" vertical="center"/>
    </xf>
    <xf numFmtId="37" fontId="5" fillId="0" borderId="9" xfId="1" applyNumberFormat="1" applyFont="1" applyBorder="1" applyAlignment="1">
      <alignment horizontal="right" vertical="center"/>
    </xf>
    <xf numFmtId="6" fontId="2" fillId="0" borderId="9" xfId="0" applyNumberFormat="1" applyFont="1" applyBorder="1"/>
    <xf numFmtId="9" fontId="4" fillId="0" borderId="19" xfId="3" applyFont="1" applyBorder="1" applyAlignment="1" applyProtection="1">
      <alignment horizontal="right" vertical="center"/>
    </xf>
    <xf numFmtId="1" fontId="53" fillId="0" borderId="9" xfId="1" applyNumberFormat="1" applyFont="1" applyBorder="1"/>
    <xf numFmtId="6" fontId="50" fillId="0" borderId="9" xfId="0" applyNumberFormat="1" applyFont="1" applyBorder="1" applyAlignment="1">
      <alignment horizontal="right" vertical="center"/>
    </xf>
    <xf numFmtId="9" fontId="12" fillId="0" borderId="19" xfId="3" applyFont="1" applyBorder="1" applyAlignment="1" applyProtection="1">
      <alignment horizontal="right" vertical="center"/>
    </xf>
    <xf numFmtId="37" fontId="50" fillId="0" borderId="9" xfId="1" applyNumberFormat="1" applyFont="1" applyFill="1" applyBorder="1" applyAlignment="1" applyProtection="1">
      <alignment horizontal="right" vertical="center"/>
    </xf>
    <xf numFmtId="0" fontId="58" fillId="0" borderId="0" xfId="0" applyFont="1" applyAlignment="1">
      <alignment horizontal="center" vertical="center"/>
    </xf>
    <xf numFmtId="0" fontId="59" fillId="0" borderId="0" xfId="0" applyFont="1" applyAlignment="1">
      <alignment horizontal="left" vertical="top"/>
    </xf>
    <xf numFmtId="0" fontId="61" fillId="0" borderId="0" xfId="0" applyFont="1" applyAlignment="1">
      <alignment vertical="top" wrapText="1"/>
    </xf>
    <xf numFmtId="6" fontId="62" fillId="0" borderId="0" xfId="0" applyNumberFormat="1" applyFont="1" applyAlignment="1">
      <alignment horizontal="right" vertical="top"/>
    </xf>
    <xf numFmtId="0" fontId="7" fillId="0" borderId="9" xfId="4" applyFont="1" applyBorder="1" applyAlignment="1">
      <alignment horizontal="left"/>
    </xf>
    <xf numFmtId="49" fontId="0" fillId="0" borderId="12" xfId="0" applyNumberFormat="1" applyBorder="1" applyAlignment="1" applyProtection="1">
      <alignment horizontal="center" vertical="top"/>
      <protection locked="0"/>
    </xf>
    <xf numFmtId="0" fontId="4" fillId="0" borderId="12" xfId="0" applyFont="1" applyBorder="1" applyAlignment="1" applyProtection="1">
      <alignment horizontal="center" vertical="top"/>
      <protection locked="0"/>
    </xf>
    <xf numFmtId="0" fontId="4" fillId="0" borderId="12"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1" fontId="5" fillId="0" borderId="9" xfId="1" applyNumberFormat="1" applyFont="1" applyBorder="1" applyAlignment="1">
      <alignment horizontal="right" vertical="center"/>
    </xf>
    <xf numFmtId="0" fontId="7" fillId="0" borderId="9" xfId="0" applyFont="1" applyBorder="1" applyAlignment="1">
      <alignment horizontal="right" vertical="top"/>
    </xf>
    <xf numFmtId="0" fontId="16" fillId="0" borderId="9" xfId="0" applyFont="1" applyBorder="1" applyAlignment="1" applyProtection="1">
      <alignment vertical="top"/>
      <protection locked="0"/>
    </xf>
    <xf numFmtId="1" fontId="4" fillId="0" borderId="9" xfId="1" applyNumberFormat="1" applyFont="1" applyFill="1" applyBorder="1" applyAlignment="1" applyProtection="1">
      <alignment horizontal="right" vertical="center"/>
    </xf>
    <xf numFmtId="6" fontId="4" fillId="0" borderId="9" xfId="0" applyNumberFormat="1" applyFont="1" applyBorder="1" applyAlignment="1">
      <alignment horizontal="right" vertical="center"/>
    </xf>
    <xf numFmtId="1" fontId="63" fillId="0" borderId="9" xfId="0" applyNumberFormat="1" applyFont="1" applyBorder="1"/>
    <xf numFmtId="1" fontId="64" fillId="0" borderId="9" xfId="0" applyNumberFormat="1" applyFont="1" applyBorder="1"/>
    <xf numFmtId="6" fontId="64" fillId="0" borderId="9" xfId="0" applyNumberFormat="1" applyFont="1" applyBorder="1"/>
    <xf numFmtId="6" fontId="5" fillId="0" borderId="9" xfId="0" applyNumberFormat="1" applyFont="1" applyBorder="1"/>
    <xf numFmtId="6" fontId="8" fillId="0" borderId="9" xfId="0" applyNumberFormat="1" applyFont="1" applyBorder="1"/>
    <xf numFmtId="1" fontId="56" fillId="0" borderId="9" xfId="0" applyNumberFormat="1" applyFont="1" applyBorder="1"/>
    <xf numFmtId="6" fontId="56" fillId="0" borderId="9" xfId="0" applyNumberFormat="1" applyFont="1" applyBorder="1"/>
    <xf numFmtId="0" fontId="10" fillId="0" borderId="42" xfId="0" applyFont="1" applyBorder="1" applyAlignment="1">
      <alignment horizontal="left"/>
    </xf>
    <xf numFmtId="164" fontId="11" fillId="2" borderId="21" xfId="0" applyNumberFormat="1" applyFont="1" applyFill="1" applyBorder="1" applyAlignment="1">
      <alignment horizontal="center" vertical="center" wrapText="1"/>
    </xf>
    <xf numFmtId="2" fontId="39" fillId="4" borderId="15" xfId="0" applyNumberFormat="1" applyFont="1" applyFill="1" applyBorder="1" applyAlignment="1">
      <alignment horizontal="center" vertical="top" wrapText="1"/>
    </xf>
    <xf numFmtId="6" fontId="66" fillId="0" borderId="9" xfId="0" applyNumberFormat="1" applyFont="1" applyBorder="1"/>
    <xf numFmtId="9" fontId="66" fillId="0" borderId="9" xfId="3" applyFont="1" applyBorder="1" applyAlignment="1" applyProtection="1">
      <alignment horizontal="right" vertical="center"/>
    </xf>
    <xf numFmtId="0" fontId="67" fillId="0" borderId="0" xfId="0" applyFont="1"/>
    <xf numFmtId="37" fontId="65" fillId="0" borderId="9" xfId="1" applyNumberFormat="1" applyFont="1" applyBorder="1"/>
    <xf numFmtId="6" fontId="65" fillId="0" borderId="9" xfId="0" applyNumberFormat="1" applyFont="1" applyBorder="1"/>
    <xf numFmtId="9" fontId="65" fillId="0" borderId="9" xfId="3" applyFont="1" applyBorder="1" applyAlignment="1" applyProtection="1">
      <alignment horizontal="right" vertical="center"/>
    </xf>
    <xf numFmtId="6" fontId="24" fillId="0" borderId="31" xfId="0" applyNumberFormat="1" applyFont="1" applyBorder="1" applyAlignment="1">
      <alignment horizontal="right" vertical="center"/>
    </xf>
    <xf numFmtId="9" fontId="69" fillId="0" borderId="19" xfId="3" applyFont="1" applyBorder="1" applyAlignment="1" applyProtection="1">
      <alignment horizontal="right" vertical="center"/>
    </xf>
    <xf numFmtId="1" fontId="50" fillId="0" borderId="9" xfId="0" applyNumberFormat="1" applyFont="1" applyBorder="1"/>
    <xf numFmtId="6" fontId="50" fillId="0" borderId="9" xfId="0" applyNumberFormat="1" applyFont="1" applyBorder="1"/>
    <xf numFmtId="37" fontId="70" fillId="0" borderId="9" xfId="1" applyNumberFormat="1" applyFont="1" applyBorder="1"/>
    <xf numFmtId="6" fontId="68" fillId="0" borderId="9" xfId="0" applyNumberFormat="1" applyFont="1" applyBorder="1"/>
    <xf numFmtId="0" fontId="11" fillId="0" borderId="42" xfId="0" applyFont="1" applyBorder="1" applyAlignment="1">
      <alignment horizontal="left"/>
    </xf>
    <xf numFmtId="6" fontId="70" fillId="0" borderId="9" xfId="0" applyNumberFormat="1" applyFont="1" applyBorder="1"/>
    <xf numFmtId="0" fontId="51" fillId="0" borderId="0" xfId="0" applyFont="1"/>
    <xf numFmtId="0" fontId="71" fillId="0" borderId="32" xfId="0" applyFont="1" applyBorder="1"/>
    <xf numFmtId="0" fontId="10" fillId="0" borderId="0" xfId="0" applyFont="1" applyAlignment="1">
      <alignment horizontal="left"/>
    </xf>
    <xf numFmtId="0" fontId="72" fillId="0" borderId="0" xfId="0" applyFont="1" applyAlignment="1">
      <alignment horizontal="right"/>
    </xf>
    <xf numFmtId="164" fontId="11" fillId="0" borderId="33" xfId="0" applyNumberFormat="1" applyFont="1" applyBorder="1" applyAlignment="1">
      <alignment horizontal="center" vertical="center" wrapText="1"/>
    </xf>
    <xf numFmtId="3" fontId="24" fillId="0" borderId="33" xfId="0" applyNumberFormat="1" applyFont="1" applyBorder="1" applyAlignment="1">
      <alignment horizontal="right" vertical="center"/>
    </xf>
    <xf numFmtId="0" fontId="10" fillId="0" borderId="33" xfId="0" applyFont="1" applyBorder="1" applyAlignment="1">
      <alignment horizontal="right" vertical="center"/>
    </xf>
    <xf numFmtId="0" fontId="67" fillId="0" borderId="34" xfId="0" applyFont="1" applyBorder="1"/>
    <xf numFmtId="37" fontId="68" fillId="0" borderId="9" xfId="1" applyNumberFormat="1" applyFont="1" applyBorder="1"/>
    <xf numFmtId="164" fontId="11" fillId="2" borderId="15" xfId="0" applyNumberFormat="1" applyFont="1" applyFill="1" applyBorder="1" applyAlignment="1">
      <alignment horizontal="center" vertical="center" wrapText="1"/>
    </xf>
    <xf numFmtId="1" fontId="5" fillId="0" borderId="45" xfId="0" applyNumberFormat="1" applyFont="1" applyBorder="1" applyAlignment="1">
      <alignment horizontal="center" vertical="center"/>
    </xf>
    <xf numFmtId="49" fontId="6" fillId="0" borderId="6" xfId="0" applyNumberFormat="1" applyFont="1" applyBorder="1" applyAlignment="1" applyProtection="1">
      <alignment horizontal="center" vertical="center"/>
      <protection locked="0"/>
    </xf>
    <xf numFmtId="14" fontId="73" fillId="0" borderId="26" xfId="0" applyNumberFormat="1" applyFont="1" applyBorder="1"/>
    <xf numFmtId="14" fontId="5" fillId="0" borderId="26" xfId="0" applyNumberFormat="1" applyFont="1" applyBorder="1" applyAlignment="1">
      <alignment vertical="center"/>
    </xf>
    <xf numFmtId="0" fontId="7" fillId="3" borderId="40" xfId="0" applyFont="1" applyFill="1" applyBorder="1" applyAlignment="1">
      <alignment horizontal="right" vertical="top"/>
    </xf>
    <xf numFmtId="0" fontId="7" fillId="3" borderId="9" xfId="0" applyFont="1" applyFill="1" applyBorder="1" applyAlignment="1">
      <alignment horizontal="center" vertical="top"/>
    </xf>
    <xf numFmtId="0" fontId="16" fillId="3" borderId="0" xfId="0" applyFont="1" applyFill="1" applyAlignment="1" applyProtection="1">
      <alignment vertical="top"/>
      <protection locked="0"/>
    </xf>
    <xf numFmtId="164" fontId="4" fillId="3" borderId="9" xfId="0" applyNumberFormat="1" applyFont="1" applyFill="1" applyBorder="1" applyAlignment="1">
      <alignment vertical="center" wrapText="1"/>
    </xf>
    <xf numFmtId="0" fontId="40" fillId="0" borderId="0" xfId="0" applyFont="1" applyAlignment="1">
      <alignment horizontal="center"/>
    </xf>
    <xf numFmtId="49" fontId="40" fillId="0" borderId="0" xfId="0" applyNumberFormat="1" applyFont="1" applyAlignment="1">
      <alignment horizontal="center"/>
    </xf>
    <xf numFmtId="164" fontId="74" fillId="0" borderId="9" xfId="0" applyNumberFormat="1" applyFont="1" applyBorder="1" applyAlignment="1">
      <alignment vertical="center" wrapText="1"/>
    </xf>
    <xf numFmtId="0" fontId="7" fillId="3" borderId="9" xfId="0" applyFont="1" applyFill="1" applyBorder="1" applyAlignment="1">
      <alignment horizontal="center" vertical="center"/>
    </xf>
    <xf numFmtId="0" fontId="7" fillId="3" borderId="8" xfId="0" applyFont="1" applyFill="1" applyBorder="1" applyAlignment="1">
      <alignment horizontal="right" vertical="top"/>
    </xf>
    <xf numFmtId="0" fontId="16" fillId="3" borderId="9" xfId="0" applyFont="1" applyFill="1" applyBorder="1" applyAlignment="1" applyProtection="1">
      <alignment vertical="top"/>
      <protection locked="0"/>
    </xf>
    <xf numFmtId="14" fontId="4" fillId="0" borderId="27" xfId="0" applyNumberFormat="1" applyFont="1" applyBorder="1"/>
    <xf numFmtId="14" fontId="4" fillId="0" borderId="27" xfId="0" applyNumberFormat="1" applyFont="1" applyBorder="1" applyAlignment="1">
      <alignment vertical="center"/>
    </xf>
    <xf numFmtId="14" fontId="22" fillId="0" borderId="27" xfId="0" applyNumberFormat="1" applyFont="1" applyBorder="1"/>
    <xf numFmtId="0" fontId="7" fillId="0" borderId="9" xfId="0" applyFont="1" applyBorder="1" applyAlignment="1">
      <alignment vertical="center"/>
    </xf>
    <xf numFmtId="0" fontId="11" fillId="0" borderId="0" xfId="0" applyFont="1"/>
    <xf numFmtId="0" fontId="3" fillId="3" borderId="0" xfId="0" applyFont="1" applyFill="1" applyAlignment="1">
      <alignment horizontal="center"/>
    </xf>
    <xf numFmtId="0" fontId="10" fillId="3" borderId="0" xfId="0" applyFont="1" applyFill="1"/>
    <xf numFmtId="165" fontId="10" fillId="3" borderId="0" xfId="0" applyNumberFormat="1" applyFont="1" applyFill="1" applyProtection="1">
      <protection locked="0"/>
    </xf>
    <xf numFmtId="6" fontId="19" fillId="3" borderId="0" xfId="0" applyNumberFormat="1" applyFont="1" applyFill="1" applyAlignment="1">
      <alignment horizontal="right"/>
    </xf>
    <xf numFmtId="0" fontId="11" fillId="3" borderId="0" xfId="0" applyFont="1" applyFill="1"/>
    <xf numFmtId="0" fontId="7" fillId="3" borderId="0" xfId="0" applyFont="1" applyFill="1" applyAlignment="1">
      <alignment horizontal="justify" vertical="top" wrapText="1"/>
    </xf>
    <xf numFmtId="0" fontId="7" fillId="3" borderId="0" xfId="0" applyFont="1" applyFill="1" applyAlignment="1" applyProtection="1">
      <alignment horizontal="justify" vertical="top" wrapText="1"/>
      <protection locked="0"/>
    </xf>
    <xf numFmtId="0" fontId="10" fillId="3" borderId="0" xfId="0" applyFont="1" applyFill="1" applyAlignment="1">
      <alignment vertical="top" wrapText="1"/>
    </xf>
    <xf numFmtId="0" fontId="10" fillId="3" borderId="0" xfId="0" applyFont="1" applyFill="1" applyAlignment="1" applyProtection="1">
      <alignment vertical="top" wrapText="1"/>
      <protection locked="0"/>
    </xf>
    <xf numFmtId="0" fontId="3" fillId="6" borderId="24" xfId="0" applyFont="1" applyFill="1" applyBorder="1" applyAlignment="1">
      <alignment horizontal="center"/>
    </xf>
    <xf numFmtId="0" fontId="3" fillId="6" borderId="0" xfId="0" applyFont="1" applyFill="1" applyAlignment="1">
      <alignment horizontal="center"/>
    </xf>
    <xf numFmtId="0" fontId="3" fillId="6" borderId="51" xfId="0" applyFont="1" applyFill="1" applyBorder="1" applyAlignment="1">
      <alignment horizontal="center"/>
    </xf>
    <xf numFmtId="0" fontId="11" fillId="6" borderId="8" xfId="0" applyFont="1" applyFill="1" applyBorder="1" applyAlignment="1">
      <alignment horizontal="left" vertical="center"/>
    </xf>
    <xf numFmtId="0" fontId="11" fillId="6" borderId="9" xfId="0" applyFont="1" applyFill="1" applyBorder="1" applyAlignment="1">
      <alignment horizontal="left" vertical="center"/>
    </xf>
    <xf numFmtId="0" fontId="9" fillId="6" borderId="0" xfId="0" applyFont="1" applyFill="1" applyAlignment="1" applyProtection="1">
      <alignment horizontal="left" vertical="center" indent="1"/>
      <protection locked="0"/>
    </xf>
    <xf numFmtId="49" fontId="11" fillId="6" borderId="0" xfId="0" applyNumberFormat="1" applyFont="1" applyFill="1" applyAlignment="1" applyProtection="1">
      <alignment horizontal="left" vertical="center" wrapText="1" indent="1"/>
      <protection locked="0"/>
    </xf>
    <xf numFmtId="0" fontId="11" fillId="6" borderId="10" xfId="0" applyFont="1" applyFill="1" applyBorder="1" applyAlignment="1">
      <alignment horizontal="left" vertical="center"/>
    </xf>
    <xf numFmtId="0" fontId="10" fillId="6" borderId="11" xfId="0" applyFont="1" applyFill="1" applyBorder="1" applyAlignment="1">
      <alignment vertical="center"/>
    </xf>
    <xf numFmtId="0" fontId="10" fillId="6" borderId="12" xfId="0" applyFont="1" applyFill="1" applyBorder="1" applyAlignment="1">
      <alignment vertical="center"/>
    </xf>
    <xf numFmtId="0" fontId="4" fillId="6" borderId="24" xfId="0" applyFont="1" applyFill="1" applyBorder="1" applyAlignment="1">
      <alignment horizontal="left"/>
    </xf>
    <xf numFmtId="0" fontId="4" fillId="6" borderId="0" xfId="0" applyFont="1" applyFill="1" applyAlignment="1">
      <alignment horizontal="left"/>
    </xf>
    <xf numFmtId="0" fontId="10" fillId="6" borderId="0" xfId="0" applyFont="1" applyFill="1" applyAlignment="1">
      <alignment horizontal="left"/>
    </xf>
    <xf numFmtId="0" fontId="10" fillId="6" borderId="0" xfId="0" applyFont="1" applyFill="1"/>
    <xf numFmtId="0" fontId="7" fillId="6" borderId="0" xfId="0" applyFont="1" applyFill="1"/>
    <xf numFmtId="0" fontId="10" fillId="6" borderId="51" xfId="0" applyFont="1" applyFill="1" applyBorder="1"/>
    <xf numFmtId="6" fontId="4" fillId="6" borderId="0" xfId="0" applyNumberFormat="1" applyFont="1" applyFill="1" applyAlignment="1">
      <alignment horizontal="left"/>
    </xf>
    <xf numFmtId="0" fontId="76" fillId="6" borderId="51" xfId="0" applyFont="1" applyFill="1" applyBorder="1"/>
    <xf numFmtId="0" fontId="7" fillId="6" borderId="24" xfId="0" applyFont="1" applyFill="1" applyBorder="1" applyAlignment="1">
      <alignment horizontal="left"/>
    </xf>
    <xf numFmtId="0" fontId="10" fillId="6" borderId="0" xfId="0" applyFont="1" applyFill="1" applyAlignment="1">
      <alignment vertical="top"/>
    </xf>
    <xf numFmtId="0" fontId="4" fillId="6" borderId="0" xfId="0" applyFont="1" applyFill="1" applyAlignment="1">
      <alignment horizontal="right"/>
    </xf>
    <xf numFmtId="0" fontId="10" fillId="6" borderId="0" xfId="0" applyFont="1" applyFill="1" applyAlignment="1">
      <alignment horizontal="right"/>
    </xf>
    <xf numFmtId="6" fontId="19" fillId="6" borderId="0" xfId="0" applyNumberFormat="1" applyFont="1" applyFill="1" applyAlignment="1">
      <alignment horizontal="right"/>
    </xf>
    <xf numFmtId="6" fontId="19" fillId="6" borderId="51" xfId="0" applyNumberFormat="1" applyFont="1" applyFill="1" applyBorder="1" applyAlignment="1">
      <alignment horizontal="right"/>
    </xf>
    <xf numFmtId="0" fontId="10" fillId="6" borderId="0" xfId="0" applyFont="1" applyFill="1" applyAlignment="1">
      <alignment horizontal="center"/>
    </xf>
    <xf numFmtId="0" fontId="4" fillId="6" borderId="24" xfId="0" applyFont="1" applyFill="1" applyBorder="1" applyAlignment="1">
      <alignment horizontal="left" vertical="center"/>
    </xf>
    <xf numFmtId="6" fontId="22" fillId="6" borderId="0" xfId="0" applyNumberFormat="1" applyFont="1" applyFill="1" applyAlignment="1">
      <alignment horizontal="center" vertical="center"/>
    </xf>
    <xf numFmtId="0" fontId="4" fillId="6" borderId="51" xfId="0" applyFont="1" applyFill="1" applyBorder="1" applyAlignment="1">
      <alignment horizontal="center" vertical="center" wrapText="1"/>
    </xf>
    <xf numFmtId="0" fontId="10" fillId="6" borderId="24" xfId="0" applyFont="1" applyFill="1" applyBorder="1" applyAlignment="1">
      <alignment horizontal="left"/>
    </xf>
    <xf numFmtId="0" fontId="4" fillId="6" borderId="40" xfId="0" applyFont="1" applyFill="1" applyBorder="1" applyAlignment="1">
      <alignment horizontal="left" vertical="center"/>
    </xf>
    <xf numFmtId="0" fontId="4" fillId="6" borderId="12" xfId="0" applyFont="1" applyFill="1" applyBorder="1" applyAlignment="1">
      <alignment vertical="center"/>
    </xf>
    <xf numFmtId="0" fontId="7" fillId="6" borderId="12" xfId="0" applyFont="1" applyFill="1" applyBorder="1" applyAlignment="1">
      <alignment horizontal="left" vertical="center"/>
    </xf>
    <xf numFmtId="6" fontId="38" fillId="6" borderId="0" xfId="0" applyNumberFormat="1" applyFont="1" applyFill="1" applyAlignment="1">
      <alignment horizontal="right" vertical="center" indent="1"/>
    </xf>
    <xf numFmtId="0" fontId="11" fillId="6" borderId="24" xfId="0" applyFont="1" applyFill="1" applyBorder="1" applyAlignment="1">
      <alignment horizontal="left"/>
    </xf>
    <xf numFmtId="6" fontId="77" fillId="6" borderId="0" xfId="0" applyNumberFormat="1" applyFont="1" applyFill="1" applyAlignment="1">
      <alignment horizontal="right" vertical="center" indent="1"/>
    </xf>
    <xf numFmtId="0" fontId="11" fillId="6" borderId="51" xfId="0" applyFont="1" applyFill="1" applyBorder="1"/>
    <xf numFmtId="0" fontId="10" fillId="6" borderId="24" xfId="0" applyFont="1" applyFill="1" applyBorder="1"/>
    <xf numFmtId="0" fontId="38" fillId="6" borderId="0" xfId="0" applyFont="1" applyFill="1"/>
    <xf numFmtId="0" fontId="0" fillId="6" borderId="0" xfId="0" applyFill="1"/>
    <xf numFmtId="0" fontId="77" fillId="6" borderId="0" xfId="0" applyFont="1" applyFill="1" applyAlignment="1">
      <alignment horizontal="right" vertical="center" indent="1"/>
    </xf>
    <xf numFmtId="165" fontId="10" fillId="6" borderId="51" xfId="0" applyNumberFormat="1" applyFont="1" applyFill="1" applyBorder="1" applyAlignment="1">
      <alignment horizontal="right" vertical="center"/>
    </xf>
    <xf numFmtId="0" fontId="11" fillId="6" borderId="0" xfId="0" applyFont="1" applyFill="1"/>
    <xf numFmtId="0" fontId="0" fillId="6" borderId="0" xfId="0" applyFill="1" applyAlignment="1">
      <alignment horizontal="justify" vertical="top" wrapText="1"/>
    </xf>
    <xf numFmtId="0" fontId="7" fillId="6" borderId="0" xfId="0" applyFont="1" applyFill="1" applyAlignment="1">
      <alignment horizontal="justify" vertical="top" wrapText="1"/>
    </xf>
    <xf numFmtId="0" fontId="10" fillId="6" borderId="52" xfId="0" applyFont="1" applyFill="1" applyBorder="1"/>
    <xf numFmtId="0" fontId="7" fillId="6" borderId="35" xfId="0" applyFont="1" applyFill="1" applyBorder="1" applyAlignment="1" applyProtection="1">
      <alignment horizontal="justify" vertical="top" wrapText="1"/>
      <protection locked="0"/>
    </xf>
    <xf numFmtId="0" fontId="10" fillId="6" borderId="53" xfId="0" applyFont="1" applyFill="1" applyBorder="1"/>
    <xf numFmtId="0" fontId="3" fillId="6" borderId="0" xfId="0" applyFont="1" applyFill="1"/>
    <xf numFmtId="0" fontId="3" fillId="6" borderId="1" xfId="0" applyFont="1" applyFill="1" applyBorder="1"/>
    <xf numFmtId="0" fontId="3" fillId="6" borderId="2" xfId="0" applyFont="1" applyFill="1" applyBorder="1"/>
    <xf numFmtId="0" fontId="79" fillId="3" borderId="2" xfId="0" applyFont="1" applyFill="1" applyBorder="1"/>
    <xf numFmtId="0" fontId="3" fillId="6" borderId="3" xfId="0" applyFont="1" applyFill="1" applyBorder="1"/>
    <xf numFmtId="0" fontId="3" fillId="6" borderId="24" xfId="0" applyFont="1" applyFill="1" applyBorder="1"/>
    <xf numFmtId="0" fontId="79" fillId="3" borderId="0" xfId="0" applyFont="1" applyFill="1"/>
    <xf numFmtId="0" fontId="3" fillId="6" borderId="51" xfId="0" applyFont="1" applyFill="1" applyBorder="1"/>
    <xf numFmtId="0" fontId="78" fillId="6" borderId="0" xfId="0" applyFont="1" applyFill="1" applyAlignment="1" applyProtection="1">
      <alignment vertical="top" wrapText="1"/>
      <protection locked="0"/>
    </xf>
    <xf numFmtId="0" fontId="78" fillId="6" borderId="20" xfId="0" applyFont="1" applyFill="1" applyBorder="1" applyAlignment="1" applyProtection="1">
      <alignment vertical="top" wrapText="1"/>
      <protection locked="0"/>
    </xf>
    <xf numFmtId="0" fontId="78" fillId="6" borderId="36" xfId="0" applyFont="1" applyFill="1" applyBorder="1" applyAlignment="1" applyProtection="1">
      <alignment vertical="top" wrapText="1"/>
      <protection locked="0"/>
    </xf>
    <xf numFmtId="0" fontId="7" fillId="6" borderId="37" xfId="0" applyFont="1" applyFill="1" applyBorder="1" applyAlignment="1" applyProtection="1">
      <alignment horizontal="justify" vertical="top" wrapText="1"/>
      <protection locked="0"/>
    </xf>
    <xf numFmtId="0" fontId="78" fillId="6" borderId="16" xfId="0" applyFont="1" applyFill="1" applyBorder="1" applyAlignment="1" applyProtection="1">
      <alignment vertical="top" wrapText="1"/>
      <protection locked="0"/>
    </xf>
    <xf numFmtId="0" fontId="7" fillId="6" borderId="17" xfId="0" applyFont="1" applyFill="1" applyBorder="1" applyAlignment="1" applyProtection="1">
      <alignment horizontal="justify" vertical="top" wrapText="1"/>
      <protection locked="0"/>
    </xf>
    <xf numFmtId="0" fontId="78" fillId="6" borderId="18" xfId="0" applyFont="1" applyFill="1" applyBorder="1" applyAlignment="1" applyProtection="1">
      <alignment vertical="top" wrapText="1"/>
      <protection locked="0"/>
    </xf>
    <xf numFmtId="0" fontId="78" fillId="6" borderId="38" xfId="0" applyFont="1" applyFill="1" applyBorder="1" applyAlignment="1" applyProtection="1">
      <alignment vertical="top" wrapText="1"/>
      <protection locked="0"/>
    </xf>
    <xf numFmtId="0" fontId="7" fillId="6" borderId="39" xfId="0" applyFont="1" applyFill="1" applyBorder="1" applyAlignment="1" applyProtection="1">
      <alignment horizontal="justify" vertical="top" wrapText="1"/>
      <protection locked="0"/>
    </xf>
    <xf numFmtId="0" fontId="78" fillId="6" borderId="35" xfId="0" applyFont="1" applyFill="1" applyBorder="1" applyAlignment="1" applyProtection="1">
      <alignment vertical="top" wrapText="1"/>
      <protection locked="0"/>
    </xf>
    <xf numFmtId="0" fontId="80" fillId="6" borderId="0" xfId="0" applyFont="1" applyFill="1"/>
    <xf numFmtId="6" fontId="34" fillId="0" borderId="47" xfId="0" applyNumberFormat="1" applyFont="1" applyBorder="1" applyAlignment="1">
      <alignment horizontal="right"/>
    </xf>
    <xf numFmtId="0" fontId="4" fillId="0" borderId="19" xfId="0" applyFont="1" applyBorder="1" applyAlignment="1" applyProtection="1">
      <alignment horizontal="center" vertical="top" wrapText="1"/>
      <protection locked="0"/>
    </xf>
    <xf numFmtId="0" fontId="5" fillId="0" borderId="56" xfId="0" applyFont="1" applyBorder="1" applyAlignment="1">
      <alignment horizontal="center" vertical="center"/>
    </xf>
    <xf numFmtId="164" fontId="4" fillId="2" borderId="57" xfId="0" applyNumberFormat="1" applyFont="1" applyFill="1" applyBorder="1" applyAlignment="1">
      <alignment horizontal="center" vertical="center" wrapText="1"/>
    </xf>
    <xf numFmtId="0" fontId="4" fillId="0" borderId="8" xfId="0" applyFont="1" applyBorder="1" applyAlignment="1">
      <alignment horizontal="center" vertical="center"/>
    </xf>
    <xf numFmtId="0" fontId="7" fillId="0" borderId="8" xfId="0" applyFont="1" applyBorder="1" applyAlignment="1">
      <alignment horizontal="right" vertical="center"/>
    </xf>
    <xf numFmtId="0" fontId="7" fillId="0" borderId="8" xfId="0" applyFont="1" applyBorder="1" applyAlignment="1">
      <alignment vertical="top"/>
    </xf>
    <xf numFmtId="6" fontId="7" fillId="0" borderId="19" xfId="0" applyNumberFormat="1" applyFont="1" applyBorder="1" applyAlignment="1" applyProtection="1">
      <alignment horizontal="right" vertical="center"/>
      <protection locked="0"/>
    </xf>
    <xf numFmtId="0" fontId="7" fillId="0" borderId="8" xfId="0" applyFont="1" applyBorder="1" applyAlignment="1" applyProtection="1">
      <alignment vertical="top"/>
      <protection locked="0"/>
    </xf>
    <xf numFmtId="164" fontId="4" fillId="2" borderId="57" xfId="0" applyNumberFormat="1" applyFont="1" applyFill="1" applyBorder="1" applyAlignment="1" applyProtection="1">
      <alignment horizontal="center" vertical="center" wrapText="1"/>
      <protection locked="0"/>
    </xf>
    <xf numFmtId="164" fontId="4" fillId="2" borderId="19" xfId="0" applyNumberFormat="1" applyFont="1" applyFill="1" applyBorder="1" applyAlignment="1" applyProtection="1">
      <alignment horizontal="right" vertical="center" wrapText="1"/>
      <protection locked="0"/>
    </xf>
    <xf numFmtId="164" fontId="4" fillId="2" borderId="19" xfId="0" applyNumberFormat="1" applyFont="1" applyFill="1" applyBorder="1" applyAlignment="1" applyProtection="1">
      <alignment horizontal="center" vertical="center" wrapText="1"/>
      <protection locked="0"/>
    </xf>
    <xf numFmtId="6" fontId="7" fillId="3" borderId="19" xfId="0" applyNumberFormat="1" applyFont="1" applyFill="1" applyBorder="1" applyAlignment="1" applyProtection="1">
      <alignment horizontal="right" vertical="center"/>
      <protection locked="0"/>
    </xf>
    <xf numFmtId="165" fontId="4" fillId="0" borderId="19" xfId="0" applyNumberFormat="1" applyFont="1" applyBorder="1" applyAlignment="1" applyProtection="1">
      <alignment vertical="center" wrapText="1"/>
      <protection locked="0"/>
    </xf>
    <xf numFmtId="165" fontId="12" fillId="0" borderId="19" xfId="0" applyNumberFormat="1" applyFont="1" applyBorder="1" applyAlignment="1" applyProtection="1">
      <alignment vertical="center" wrapText="1"/>
      <protection locked="0"/>
    </xf>
    <xf numFmtId="165" fontId="12" fillId="0" borderId="19" xfId="4" applyNumberFormat="1" applyFont="1" applyBorder="1" applyAlignment="1" applyProtection="1">
      <alignment horizontal="right" vertical="center"/>
      <protection locked="0"/>
    </xf>
    <xf numFmtId="165" fontId="18" fillId="0" borderId="48" xfId="0" applyNumberFormat="1" applyFont="1" applyBorder="1" applyAlignment="1" applyProtection="1">
      <alignment horizontal="right" vertical="center" wrapText="1"/>
      <protection locked="0"/>
    </xf>
    <xf numFmtId="0" fontId="81" fillId="0" borderId="15" xfId="0" applyFont="1" applyBorder="1" applyAlignment="1">
      <alignment horizontal="right" vertical="center" wrapText="1"/>
    </xf>
    <xf numFmtId="6" fontId="81" fillId="0" borderId="57" xfId="0" applyNumberFormat="1" applyFont="1" applyBorder="1" applyAlignment="1" applyProtection="1">
      <alignment horizontal="right" vertical="top" wrapText="1"/>
      <protection locked="0"/>
    </xf>
    <xf numFmtId="165" fontId="81" fillId="0" borderId="19" xfId="0" applyNumberFormat="1" applyFont="1" applyBorder="1" applyAlignment="1">
      <alignment vertical="center" wrapText="1"/>
    </xf>
    <xf numFmtId="0" fontId="0" fillId="6" borderId="0" xfId="0" applyFill="1" applyProtection="1">
      <protection locked="0"/>
    </xf>
    <xf numFmtId="0" fontId="52" fillId="6" borderId="0" xfId="0" applyFont="1" applyFill="1" applyAlignment="1" applyProtection="1">
      <alignment horizontal="left"/>
      <protection locked="0"/>
    </xf>
    <xf numFmtId="0" fontId="16" fillId="6" borderId="0" xfId="0" applyFont="1" applyFill="1" applyProtection="1">
      <protection locked="0"/>
    </xf>
    <xf numFmtId="0" fontId="16" fillId="6" borderId="0" xfId="0" applyFont="1" applyFill="1" applyAlignment="1" applyProtection="1">
      <alignment vertical="top"/>
      <protection locked="0"/>
    </xf>
    <xf numFmtId="0" fontId="7" fillId="6" borderId="0" xfId="0" applyFont="1" applyFill="1" applyAlignment="1" applyProtection="1">
      <alignment vertical="top"/>
      <protection locked="0"/>
    </xf>
    <xf numFmtId="3" fontId="19" fillId="6" borderId="0" xfId="0" applyNumberFormat="1" applyFont="1" applyFill="1" applyAlignment="1" applyProtection="1">
      <alignment horizontal="right"/>
      <protection locked="0"/>
    </xf>
    <xf numFmtId="0" fontId="7" fillId="6" borderId="24" xfId="0" applyFont="1" applyFill="1" applyBorder="1" applyAlignment="1" applyProtection="1">
      <alignment horizontal="left"/>
      <protection locked="0"/>
    </xf>
    <xf numFmtId="0" fontId="7" fillId="6" borderId="0" xfId="0" applyFont="1" applyFill="1" applyProtection="1">
      <protection locked="0"/>
    </xf>
    <xf numFmtId="0" fontId="17" fillId="6" borderId="0" xfId="0" applyFont="1" applyFill="1" applyAlignment="1" applyProtection="1">
      <alignment horizontal="right"/>
      <protection locked="0"/>
    </xf>
    <xf numFmtId="164" fontId="4" fillId="6" borderId="0" xfId="0" applyNumberFormat="1" applyFont="1" applyFill="1" applyAlignment="1" applyProtection="1">
      <alignment horizontal="center" vertical="center" wrapText="1"/>
      <protection locked="0"/>
    </xf>
    <xf numFmtId="0" fontId="4" fillId="6" borderId="0" xfId="0" applyFont="1" applyFill="1" applyAlignment="1" applyProtection="1">
      <alignment horizontal="right" vertical="center" wrapText="1"/>
      <protection locked="0"/>
    </xf>
    <xf numFmtId="166" fontId="19" fillId="6" borderId="0" xfId="2" applyNumberFormat="1" applyFont="1" applyFill="1" applyBorder="1" applyAlignment="1" applyProtection="1">
      <alignment horizontal="right"/>
    </xf>
    <xf numFmtId="0" fontId="7" fillId="6" borderId="0" xfId="0" applyFont="1" applyFill="1" applyAlignment="1" applyProtection="1">
      <alignment horizontal="left"/>
      <protection locked="0"/>
    </xf>
    <xf numFmtId="0" fontId="4" fillId="6" borderId="0" xfId="0" applyFont="1" applyFill="1" applyAlignment="1" applyProtection="1">
      <alignment horizontal="right"/>
      <protection locked="0"/>
    </xf>
    <xf numFmtId="0" fontId="20" fillId="6" borderId="0" xfId="0" applyFont="1" applyFill="1" applyAlignment="1" applyProtection="1">
      <alignment horizontal="right"/>
      <protection locked="0"/>
    </xf>
    <xf numFmtId="0" fontId="14" fillId="6" borderId="24" xfId="0" applyFont="1" applyFill="1" applyBorder="1" applyAlignment="1" applyProtection="1">
      <alignment horizontal="left"/>
      <protection locked="0"/>
    </xf>
    <xf numFmtId="0" fontId="14" fillId="6" borderId="0" xfId="0" applyFont="1" applyFill="1" applyAlignment="1" applyProtection="1">
      <alignment horizontal="left"/>
      <protection locked="0"/>
    </xf>
    <xf numFmtId="0" fontId="14" fillId="6" borderId="0" xfId="0" applyFont="1" applyFill="1" applyProtection="1">
      <protection locked="0"/>
    </xf>
    <xf numFmtId="0" fontId="14" fillId="6" borderId="0" xfId="0" applyFont="1" applyFill="1" applyAlignment="1" applyProtection="1">
      <alignment vertical="top"/>
      <protection locked="0"/>
    </xf>
    <xf numFmtId="164" fontId="21" fillId="6" borderId="0" xfId="0" applyNumberFormat="1" applyFont="1" applyFill="1" applyAlignment="1" applyProtection="1">
      <alignment horizontal="center" vertical="top" wrapText="1"/>
      <protection locked="0"/>
    </xf>
    <xf numFmtId="6" fontId="21" fillId="6" borderId="0" xfId="0" applyNumberFormat="1" applyFont="1" applyFill="1" applyAlignment="1" applyProtection="1">
      <alignment horizontal="right"/>
      <protection locked="0"/>
    </xf>
    <xf numFmtId="164" fontId="82" fillId="6" borderId="54" xfId="2" applyNumberFormat="1" applyFont="1" applyFill="1" applyBorder="1" applyAlignment="1" applyProtection="1">
      <alignment vertical="center"/>
    </xf>
    <xf numFmtId="14" fontId="11" fillId="6" borderId="11" xfId="0" applyNumberFormat="1" applyFont="1" applyFill="1" applyBorder="1" applyAlignment="1">
      <alignment horizontal="center" vertical="center"/>
    </xf>
    <xf numFmtId="14" fontId="11" fillId="6" borderId="12" xfId="0" applyNumberFormat="1" applyFont="1" applyFill="1" applyBorder="1" applyAlignment="1">
      <alignment horizontal="center" vertical="center"/>
    </xf>
    <xf numFmtId="0" fontId="4" fillId="6" borderId="11" xfId="0" applyFont="1" applyFill="1" applyBorder="1" applyAlignment="1">
      <alignment vertical="top" wrapText="1"/>
    </xf>
    <xf numFmtId="0" fontId="16" fillId="6" borderId="12" xfId="0" applyFont="1" applyFill="1" applyBorder="1" applyAlignment="1">
      <alignment vertical="top" wrapText="1"/>
    </xf>
    <xf numFmtId="0" fontId="72" fillId="6" borderId="42" xfId="0" applyFont="1" applyFill="1" applyBorder="1" applyAlignment="1">
      <alignment horizontal="right" vertical="center"/>
    </xf>
    <xf numFmtId="0" fontId="11" fillId="6" borderId="43" xfId="0" applyFont="1" applyFill="1" applyBorder="1" applyAlignment="1">
      <alignment horizontal="right" vertical="center"/>
    </xf>
    <xf numFmtId="0" fontId="11" fillId="6" borderId="23" xfId="0" applyFont="1" applyFill="1" applyBorder="1" applyAlignment="1">
      <alignment horizontal="right" vertical="center"/>
    </xf>
    <xf numFmtId="49" fontId="11" fillId="6" borderId="9" xfId="0" applyNumberFormat="1" applyFont="1" applyFill="1" applyBorder="1" applyAlignment="1" applyProtection="1">
      <alignment horizontal="left" vertical="top" wrapText="1" readingOrder="1"/>
      <protection locked="0"/>
    </xf>
    <xf numFmtId="49" fontId="9" fillId="6" borderId="9" xfId="0" applyNumberFormat="1" applyFont="1" applyFill="1" applyBorder="1" applyAlignment="1" applyProtection="1">
      <alignment horizontal="left" vertical="top" wrapText="1" readingOrder="1"/>
      <protection locked="0"/>
    </xf>
    <xf numFmtId="0" fontId="11" fillId="6"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46" xfId="0" applyFont="1" applyFill="1" applyBorder="1" applyAlignment="1">
      <alignment horizontal="center"/>
    </xf>
    <xf numFmtId="0" fontId="11" fillId="6" borderId="6" xfId="0" applyFont="1" applyFill="1" applyBorder="1" applyAlignment="1">
      <alignment horizontal="center"/>
    </xf>
    <xf numFmtId="0" fontId="10" fillId="6" borderId="5" xfId="0" applyFont="1" applyFill="1" applyBorder="1" applyAlignment="1">
      <alignment horizontal="center"/>
    </xf>
    <xf numFmtId="0" fontId="10" fillId="6" borderId="47" xfId="0" applyFont="1" applyFill="1" applyBorder="1" applyAlignment="1">
      <alignment horizontal="center"/>
    </xf>
    <xf numFmtId="0" fontId="22" fillId="6" borderId="0" xfId="0" applyFont="1" applyFill="1" applyAlignment="1">
      <alignment horizontal="right" vertical="center"/>
    </xf>
    <xf numFmtId="0" fontId="0" fillId="6" borderId="0" xfId="0" applyFill="1"/>
    <xf numFmtId="0" fontId="11" fillId="6" borderId="0" xfId="0" applyFont="1" applyFill="1" applyAlignment="1">
      <alignment horizontal="justify" vertical="top" wrapText="1"/>
    </xf>
    <xf numFmtId="0" fontId="0" fillId="6" borderId="0" xfId="0" applyFill="1" applyAlignment="1">
      <alignment horizontal="justify" vertical="top"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49" xfId="0" applyFont="1" applyFill="1" applyBorder="1" applyAlignment="1">
      <alignment horizontal="center" vertical="center" wrapText="1"/>
    </xf>
    <xf numFmtId="0" fontId="11" fillId="6" borderId="12" xfId="0" applyFont="1" applyFill="1" applyBorder="1" applyAlignment="1">
      <alignment horizontal="center" vertical="center" wrapText="1"/>
    </xf>
    <xf numFmtId="38" fontId="10" fillId="6" borderId="10" xfId="0" applyNumberFormat="1" applyFont="1" applyFill="1" applyBorder="1" applyAlignment="1">
      <alignment horizontal="center" vertical="center"/>
    </xf>
    <xf numFmtId="38" fontId="10" fillId="6" borderId="11" xfId="0" applyNumberFormat="1" applyFont="1" applyFill="1" applyBorder="1" applyAlignment="1">
      <alignment horizontal="center" vertical="center"/>
    </xf>
    <xf numFmtId="38" fontId="10" fillId="6" borderId="12" xfId="0" applyNumberFormat="1" applyFont="1" applyFill="1" applyBorder="1" applyAlignment="1">
      <alignment horizontal="center" vertical="center"/>
    </xf>
    <xf numFmtId="6" fontId="10" fillId="6" borderId="10" xfId="0" applyNumberFormat="1" applyFont="1" applyFill="1" applyBorder="1" applyAlignment="1">
      <alignment horizontal="center" vertical="center"/>
    </xf>
    <xf numFmtId="6" fontId="10" fillId="6" borderId="11" xfId="0" applyNumberFormat="1" applyFont="1" applyFill="1" applyBorder="1" applyAlignment="1">
      <alignment horizontal="center" vertical="center"/>
    </xf>
    <xf numFmtId="6" fontId="10" fillId="6" borderId="49" xfId="0" applyNumberFormat="1" applyFont="1" applyFill="1" applyBorder="1" applyAlignment="1">
      <alignment horizontal="center" vertical="center"/>
    </xf>
    <xf numFmtId="0" fontId="11" fillId="6" borderId="40" xfId="0" applyFont="1" applyFill="1" applyBorder="1" applyAlignment="1">
      <alignment horizontal="center" vertical="center"/>
    </xf>
    <xf numFmtId="0" fontId="11" fillId="6" borderId="12" xfId="0" applyFont="1" applyFill="1" applyBorder="1" applyAlignment="1">
      <alignment horizontal="center" vertical="center"/>
    </xf>
    <xf numFmtId="38" fontId="72" fillId="6" borderId="22" xfId="0" applyNumberFormat="1" applyFont="1" applyFill="1" applyBorder="1" applyAlignment="1">
      <alignment horizontal="center" vertical="center"/>
    </xf>
    <xf numFmtId="38" fontId="72" fillId="6" borderId="43" xfId="0" applyNumberFormat="1" applyFont="1" applyFill="1" applyBorder="1" applyAlignment="1">
      <alignment horizontal="center" vertical="center"/>
    </xf>
    <xf numFmtId="38" fontId="72" fillId="6" borderId="23" xfId="0" applyNumberFormat="1" applyFont="1" applyFill="1" applyBorder="1" applyAlignment="1">
      <alignment horizontal="center" vertical="center"/>
    </xf>
    <xf numFmtId="6" fontId="72" fillId="6" borderId="22" xfId="0" applyNumberFormat="1" applyFont="1" applyFill="1" applyBorder="1" applyAlignment="1">
      <alignment horizontal="center" vertical="center"/>
    </xf>
    <xf numFmtId="6" fontId="72" fillId="6" borderId="43" xfId="0" applyNumberFormat="1" applyFont="1" applyFill="1" applyBorder="1" applyAlignment="1">
      <alignment horizontal="center" vertical="center"/>
    </xf>
    <xf numFmtId="6" fontId="72" fillId="6" borderId="50" xfId="0" applyNumberFormat="1" applyFont="1" applyFill="1" applyBorder="1" applyAlignment="1">
      <alignment horizontal="center" vertical="center"/>
    </xf>
    <xf numFmtId="165" fontId="11" fillId="6" borderId="21" xfId="0" applyNumberFormat="1" applyFont="1" applyFill="1" applyBorder="1" applyAlignment="1">
      <alignment horizontal="center" vertical="top"/>
    </xf>
    <xf numFmtId="165" fontId="11" fillId="6" borderId="48" xfId="0" applyNumberFormat="1" applyFont="1" applyFill="1" applyBorder="1" applyAlignment="1">
      <alignment horizontal="center" vertical="top"/>
    </xf>
    <xf numFmtId="0" fontId="22" fillId="6" borderId="5" xfId="0" applyFont="1" applyFill="1" applyBorder="1" applyAlignment="1">
      <alignment horizontal="center" vertical="top" wrapText="1"/>
    </xf>
    <xf numFmtId="0" fontId="22" fillId="6" borderId="47" xfId="0" applyFont="1" applyFill="1" applyBorder="1" applyAlignment="1">
      <alignment horizontal="center" vertical="top" wrapText="1"/>
    </xf>
    <xf numFmtId="0" fontId="22" fillId="6" borderId="9" xfId="0" applyFont="1" applyFill="1" applyBorder="1" applyAlignment="1">
      <alignment horizontal="center" vertical="top" wrapText="1"/>
    </xf>
    <xf numFmtId="0" fontId="22" fillId="6" borderId="19" xfId="0" applyFont="1" applyFill="1" applyBorder="1" applyAlignment="1">
      <alignment horizontal="center" vertical="top" wrapText="1"/>
    </xf>
    <xf numFmtId="0" fontId="23" fillId="6" borderId="46" xfId="0" applyFont="1" applyFill="1" applyBorder="1" applyAlignment="1" applyProtection="1">
      <alignment horizontal="center" vertical="center"/>
      <protection locked="0"/>
    </xf>
    <xf numFmtId="0" fontId="23" fillId="6" borderId="8" xfId="0" applyFont="1" applyFill="1" applyBorder="1" applyAlignment="1" applyProtection="1">
      <alignment horizontal="center" vertical="center"/>
      <protection locked="0"/>
    </xf>
    <xf numFmtId="0" fontId="23" fillId="6" borderId="58" xfId="0" applyFont="1" applyFill="1" applyBorder="1" applyAlignment="1" applyProtection="1">
      <alignment horizontal="center" vertical="center"/>
      <protection locked="0"/>
    </xf>
    <xf numFmtId="5" fontId="0" fillId="6" borderId="0" xfId="2" applyNumberFormat="1" applyFont="1" applyFill="1" applyBorder="1" applyAlignment="1">
      <alignment horizontal="center"/>
    </xf>
    <xf numFmtId="0" fontId="8" fillId="0" borderId="10" xfId="0" applyFont="1" applyBorder="1" applyAlignment="1">
      <alignment horizontal="left" vertical="center" wrapText="1" indent="4"/>
    </xf>
    <xf numFmtId="0" fontId="0" fillId="0" borderId="11" xfId="0" applyBorder="1" applyAlignment="1">
      <alignment horizontal="left" vertical="center" wrapText="1" indent="4"/>
    </xf>
    <xf numFmtId="0" fontId="0" fillId="0" borderId="12" xfId="0" applyBorder="1" applyAlignment="1">
      <alignment horizontal="left" vertical="center" wrapText="1" indent="4"/>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1" xfId="0" applyFont="1" applyBorder="1" applyAlignment="1">
      <alignment horizontal="right" vertical="top" wrapText="1"/>
    </xf>
    <xf numFmtId="0" fontId="0" fillId="0" borderId="12" xfId="0" applyBorder="1" applyAlignment="1">
      <alignment wrapText="1"/>
    </xf>
    <xf numFmtId="0" fontId="7" fillId="0" borderId="11" xfId="0" applyFont="1" applyBorder="1" applyAlignment="1">
      <alignment horizontal="left" vertical="top" wrapText="1"/>
    </xf>
    <xf numFmtId="0" fontId="0" fillId="0" borderId="11" xfId="0" applyBorder="1" applyAlignment="1">
      <alignment horizontal="left"/>
    </xf>
    <xf numFmtId="0" fontId="0" fillId="0" borderId="12" xfId="0" applyBorder="1" applyAlignment="1">
      <alignment horizontal="left"/>
    </xf>
    <xf numFmtId="0" fontId="8" fillId="0" borderId="10" xfId="0" applyFont="1" applyBorder="1" applyAlignment="1">
      <alignment horizontal="left" wrapText="1" indent="2"/>
    </xf>
    <xf numFmtId="0" fontId="0" fillId="0" borderId="11" xfId="0" applyBorder="1" applyAlignment="1">
      <alignment horizontal="left" wrapText="1" indent="2"/>
    </xf>
    <xf numFmtId="0" fontId="0" fillId="0" borderId="12" xfId="0" applyBorder="1" applyAlignment="1">
      <alignment horizontal="left" wrapText="1" indent="2"/>
    </xf>
    <xf numFmtId="0" fontId="0" fillId="0" borderId="11" xfId="0" applyBorder="1" applyAlignment="1">
      <alignment horizontal="left" vertical="top" wrapText="1"/>
    </xf>
    <xf numFmtId="0" fontId="0" fillId="0" borderId="12" xfId="0" applyBorder="1" applyAlignment="1">
      <alignment horizontal="left" vertical="top" wrapText="1"/>
    </xf>
    <xf numFmtId="0" fontId="7" fillId="3" borderId="10" xfId="0" applyFont="1" applyFill="1" applyBorder="1" applyAlignment="1">
      <alignment horizontal="left" vertical="center" wrapText="1" indent="2"/>
    </xf>
    <xf numFmtId="0" fontId="0" fillId="0" borderId="11" xfId="0" applyBorder="1" applyAlignment="1">
      <alignment horizontal="left" indent="2"/>
    </xf>
    <xf numFmtId="0" fontId="0" fillId="0" borderId="12" xfId="0" applyBorder="1" applyAlignment="1">
      <alignment horizontal="left" indent="2"/>
    </xf>
    <xf numFmtId="0" fontId="7" fillId="0" borderId="10" xfId="0" applyFont="1" applyBorder="1" applyAlignment="1">
      <alignment horizontal="left" vertical="center" wrapText="1" indent="2"/>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0" fillId="0" borderId="7" xfId="0" applyBorder="1" applyAlignment="1">
      <alignment horizontal="left" vertical="center"/>
    </xf>
    <xf numFmtId="0" fontId="12" fillId="0" borderId="10" xfId="0" applyFont="1" applyBorder="1" applyAlignment="1">
      <alignment horizontal="center" vertical="center" wrapText="1"/>
    </xf>
    <xf numFmtId="0" fontId="53" fillId="0" borderId="11" xfId="0" applyFont="1" applyBorder="1" applyAlignment="1">
      <alignment vertical="center"/>
    </xf>
    <xf numFmtId="0" fontId="53" fillId="0" borderId="12" xfId="0" applyFont="1" applyBorder="1" applyAlignment="1">
      <alignment vertical="center"/>
    </xf>
    <xf numFmtId="0" fontId="51" fillId="0" borderId="2" xfId="0" applyFont="1" applyBorder="1" applyAlignment="1">
      <alignment horizontal="center" vertical="center"/>
    </xf>
    <xf numFmtId="0" fontId="51" fillId="0" borderId="55" xfId="0" applyFont="1" applyBorder="1" applyAlignment="1">
      <alignment horizontal="center" vertical="center"/>
    </xf>
    <xf numFmtId="0" fontId="4" fillId="0" borderId="11" xfId="0" applyFont="1" applyBorder="1" applyAlignment="1">
      <alignment horizontal="left"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4" fillId="0" borderId="10" xfId="0" applyFont="1" applyBorder="1" applyAlignment="1">
      <alignment horizontal="left"/>
    </xf>
    <xf numFmtId="0" fontId="7" fillId="0" borderId="11" xfId="0" applyFont="1" applyBorder="1" applyAlignment="1">
      <alignment horizontal="left"/>
    </xf>
    <xf numFmtId="0" fontId="8" fillId="0" borderId="10" xfId="0" applyFont="1" applyBorder="1" applyAlignment="1">
      <alignment horizontal="left" vertical="top" wrapText="1" indent="2"/>
    </xf>
    <xf numFmtId="0" fontId="7" fillId="0" borderId="10" xfId="0" applyFont="1" applyBorder="1" applyAlignment="1">
      <alignment horizontal="left" wrapText="1" indent="4"/>
    </xf>
    <xf numFmtId="0" fontId="7" fillId="0" borderId="11" xfId="0" applyFont="1" applyBorder="1" applyAlignment="1">
      <alignment horizontal="left" wrapText="1" indent="4"/>
    </xf>
    <xf numFmtId="0" fontId="0" fillId="0" borderId="11" xfId="0" applyBorder="1" applyAlignment="1">
      <alignment horizontal="left" wrapText="1" indent="4"/>
    </xf>
    <xf numFmtId="0" fontId="0" fillId="0" borderId="12" xfId="0" applyBorder="1" applyAlignment="1">
      <alignment horizontal="left" wrapText="1" indent="4"/>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4" fillId="0" borderId="10" xfId="0" applyFont="1" applyBorder="1" applyAlignment="1">
      <alignment horizontal="right" vertical="center" wrapText="1"/>
    </xf>
    <xf numFmtId="0" fontId="2" fillId="0" borderId="11" xfId="0" applyFont="1" applyBorder="1" applyAlignment="1">
      <alignment horizontal="right" vertical="center" wrapText="1"/>
    </xf>
    <xf numFmtId="0" fontId="2" fillId="0" borderId="12" xfId="0" applyFont="1" applyBorder="1" applyAlignment="1">
      <alignment horizontal="right" vertical="center" wrapText="1"/>
    </xf>
    <xf numFmtId="0" fontId="7" fillId="0" borderId="11" xfId="0" applyFont="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8" fillId="0" borderId="10" xfId="0" applyFont="1" applyBorder="1" applyAlignment="1">
      <alignment horizontal="left" vertical="center" wrapText="1" indent="2"/>
    </xf>
    <xf numFmtId="0" fontId="0" fillId="0" borderId="11" xfId="0" applyBorder="1" applyAlignment="1">
      <alignment horizontal="left" vertical="center" wrapText="1" indent="2"/>
    </xf>
    <xf numFmtId="0" fontId="0" fillId="0" borderId="12" xfId="0" applyBorder="1" applyAlignment="1">
      <alignment horizontal="left" vertical="center" wrapText="1" indent="2"/>
    </xf>
    <xf numFmtId="0" fontId="7" fillId="3" borderId="10" xfId="0" applyFont="1" applyFill="1" applyBorder="1" applyAlignment="1">
      <alignment horizontal="left" vertical="center" wrapText="1" indent="4"/>
    </xf>
    <xf numFmtId="0" fontId="0" fillId="0" borderId="11" xfId="0" applyBorder="1" applyAlignment="1">
      <alignment horizontal="left" indent="4"/>
    </xf>
    <xf numFmtId="0" fontId="0" fillId="0" borderId="12" xfId="0" applyBorder="1" applyAlignment="1">
      <alignment horizontal="left" indent="4"/>
    </xf>
    <xf numFmtId="0" fontId="50" fillId="0" borderId="10" xfId="4" applyFont="1" applyBorder="1" applyAlignment="1">
      <alignment horizontal="left" vertical="center"/>
    </xf>
    <xf numFmtId="0" fontId="50" fillId="0" borderId="11" xfId="4" applyFont="1" applyBorder="1" applyAlignment="1">
      <alignment horizontal="left" vertical="center"/>
    </xf>
    <xf numFmtId="0" fontId="50" fillId="0" borderId="12" xfId="4" applyFont="1" applyBorder="1" applyAlignment="1">
      <alignment horizontal="left" vertical="center"/>
    </xf>
    <xf numFmtId="0" fontId="0" fillId="3" borderId="11" xfId="0" applyFill="1" applyBorder="1" applyAlignment="1">
      <alignment horizontal="left" indent="2"/>
    </xf>
    <xf numFmtId="0" fontId="0" fillId="3" borderId="12" xfId="0" applyFill="1" applyBorder="1" applyAlignment="1">
      <alignment horizontal="left" indent="2"/>
    </xf>
    <xf numFmtId="0" fontId="0" fillId="3" borderId="11" xfId="0" applyFill="1" applyBorder="1" applyAlignment="1">
      <alignment horizontal="left" wrapText="1" indent="2"/>
    </xf>
    <xf numFmtId="0" fontId="0" fillId="3" borderId="12" xfId="0" applyFill="1" applyBorder="1" applyAlignment="1">
      <alignment horizontal="left" wrapText="1" indent="2"/>
    </xf>
    <xf numFmtId="0" fontId="4" fillId="0" borderId="10" xfId="0" applyFont="1" applyBorder="1" applyAlignment="1">
      <alignment horizontal="left" vertical="center"/>
    </xf>
    <xf numFmtId="0" fontId="0" fillId="0" borderId="11" xfId="0" applyBorder="1" applyAlignment="1">
      <alignment wrapText="1"/>
    </xf>
    <xf numFmtId="0" fontId="7" fillId="0" borderId="11" xfId="4" applyFont="1" applyBorder="1" applyAlignment="1">
      <alignment horizontal="left" vertical="center"/>
    </xf>
    <xf numFmtId="0" fontId="7" fillId="0" borderId="10" xfId="0" applyFont="1" applyBorder="1" applyAlignment="1">
      <alignment horizontal="left" indent="2"/>
    </xf>
    <xf numFmtId="0" fontId="50" fillId="0" borderId="11" xfId="4" applyFont="1" applyBorder="1" applyAlignment="1">
      <alignment horizontal="right"/>
    </xf>
    <xf numFmtId="0" fontId="55" fillId="0" borderId="11" xfId="0" applyFont="1" applyBorder="1"/>
    <xf numFmtId="0" fontId="55" fillId="0" borderId="12" xfId="0" applyFont="1" applyBorder="1"/>
    <xf numFmtId="0" fontId="50" fillId="0" borderId="11" xfId="4" applyFont="1" applyBorder="1" applyAlignment="1">
      <alignment horizontal="right" vertical="top" wrapText="1"/>
    </xf>
    <xf numFmtId="0" fontId="50" fillId="0" borderId="12" xfId="4" applyFont="1" applyBorder="1" applyAlignment="1">
      <alignment horizontal="right" vertical="top" wrapText="1"/>
    </xf>
    <xf numFmtId="0" fontId="17" fillId="0" borderId="22" xfId="0" applyFont="1" applyBorder="1" applyAlignment="1">
      <alignment horizontal="right"/>
    </xf>
    <xf numFmtId="0" fontId="0" fillId="0" borderId="43" xfId="0" applyBorder="1"/>
    <xf numFmtId="0" fontId="0" fillId="0" borderId="23" xfId="0" applyBorder="1"/>
    <xf numFmtId="0" fontId="7" fillId="0" borderId="11" xfId="4" applyFont="1" applyBorder="1" applyAlignment="1">
      <alignment horizontal="left" vertical="top" wrapText="1"/>
    </xf>
    <xf numFmtId="0" fontId="7" fillId="0" borderId="10" xfId="0" applyFont="1" applyBorder="1" applyAlignment="1">
      <alignment horizontal="left" vertical="top" wrapText="1" indent="2"/>
    </xf>
    <xf numFmtId="0" fontId="7" fillId="0" borderId="10" xfId="4" applyFont="1" applyBorder="1" applyAlignment="1">
      <alignment horizontal="left" vertical="top" wrapText="1" indent="2"/>
    </xf>
    <xf numFmtId="0" fontId="7" fillId="0" borderId="10" xfId="4" applyFont="1" applyBorder="1" applyAlignment="1">
      <alignment horizontal="left" vertical="top" wrapText="1" indent="4"/>
    </xf>
    <xf numFmtId="0" fontId="7" fillId="0" borderId="10" xfId="0" applyFont="1" applyBorder="1" applyAlignment="1">
      <alignment horizontal="left" vertical="top" wrapText="1" indent="4"/>
    </xf>
    <xf numFmtId="0" fontId="36" fillId="0" borderId="35" xfId="0" applyFont="1" applyBorder="1" applyAlignment="1">
      <alignment vertical="center"/>
    </xf>
    <xf numFmtId="0" fontId="0" fillId="0" borderId="35" xfId="0" applyBorder="1"/>
    <xf numFmtId="6" fontId="38" fillId="0" borderId="35" xfId="0" applyNumberFormat="1" applyFont="1" applyBorder="1" applyAlignment="1">
      <alignment horizontal="right"/>
    </xf>
    <xf numFmtId="0" fontId="0" fillId="0" borderId="35" xfId="0" applyBorder="1" applyAlignment="1">
      <alignment horizontal="right"/>
    </xf>
    <xf numFmtId="0" fontId="40" fillId="0" borderId="0" xfId="0" applyFont="1" applyAlignment="1">
      <alignment horizontal="center"/>
    </xf>
    <xf numFmtId="0" fontId="0" fillId="0" borderId="0" xfId="0"/>
    <xf numFmtId="0" fontId="12" fillId="0" borderId="22" xfId="0" applyFont="1" applyBorder="1" applyAlignment="1">
      <alignment horizontal="right"/>
    </xf>
    <xf numFmtId="0" fontId="53" fillId="0" borderId="43" xfId="0" applyFont="1" applyBorder="1"/>
    <xf numFmtId="0" fontId="53" fillId="0" borderId="23" xfId="0" applyFont="1" applyBorder="1"/>
    <xf numFmtId="37" fontId="11" fillId="0" borderId="0" xfId="0" applyNumberFormat="1" applyFont="1" applyAlignment="1">
      <alignment horizontal="left" vertical="center" wrapText="1"/>
    </xf>
    <xf numFmtId="0" fontId="37" fillId="0" borderId="0" xfId="0" applyFont="1" applyAlignment="1">
      <alignment wrapText="1"/>
    </xf>
    <xf numFmtId="0" fontId="7" fillId="0" borderId="10" xfId="0" applyFont="1" applyBorder="1" applyAlignment="1" applyProtection="1">
      <alignment horizontal="left" vertical="top"/>
      <protection locked="0"/>
    </xf>
    <xf numFmtId="0" fontId="0" fillId="0" borderId="11" xfId="0" applyBorder="1" applyAlignment="1" applyProtection="1">
      <alignment horizontal="left" vertical="top"/>
      <protection locked="0"/>
    </xf>
    <xf numFmtId="0" fontId="51" fillId="0" borderId="7" xfId="0" applyFont="1" applyBorder="1" applyAlignment="1">
      <alignment horizontal="left" vertical="center"/>
    </xf>
    <xf numFmtId="0" fontId="51" fillId="0" borderId="7" xfId="0" applyFont="1" applyBorder="1" applyAlignment="1">
      <alignment horizontal="left"/>
    </xf>
    <xf numFmtId="0" fontId="51" fillId="0" borderId="6" xfId="0" applyFont="1" applyBorder="1" applyAlignment="1">
      <alignment horizontal="left"/>
    </xf>
    <xf numFmtId="0" fontId="4" fillId="0" borderId="25" xfId="0" applyFont="1" applyBorder="1" applyAlignment="1">
      <alignment horizontal="right" vertical="center"/>
    </xf>
    <xf numFmtId="0" fontId="0" fillId="0" borderId="28" xfId="0" applyBorder="1" applyAlignment="1">
      <alignment horizontal="right" vertical="center"/>
    </xf>
    <xf numFmtId="0" fontId="0" fillId="0" borderId="26" xfId="0" applyBorder="1" applyAlignment="1">
      <alignment horizontal="right" vertical="center"/>
    </xf>
    <xf numFmtId="0" fontId="4" fillId="0" borderId="9" xfId="0" applyFont="1" applyBorder="1" applyAlignment="1">
      <alignment horizontal="center"/>
    </xf>
    <xf numFmtId="6" fontId="4" fillId="0" borderId="13" xfId="0" applyNumberFormat="1" applyFont="1" applyBorder="1" applyAlignment="1" applyProtection="1">
      <alignment horizontal="center" vertical="center"/>
      <protection locked="0"/>
    </xf>
    <xf numFmtId="6" fontId="4" fillId="0" borderId="20" xfId="0" applyNumberFormat="1" applyFont="1" applyBorder="1" applyAlignment="1" applyProtection="1">
      <alignment horizontal="center" vertical="center"/>
      <protection locked="0"/>
    </xf>
    <xf numFmtId="6" fontId="4" fillId="0" borderId="14" xfId="0" applyNumberFormat="1" applyFont="1" applyBorder="1" applyAlignment="1" applyProtection="1">
      <alignment horizontal="center"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7" fillId="0" borderId="10" xfId="0" applyFont="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167" fontId="8" fillId="0" borderId="10" xfId="0" applyNumberFormat="1" applyFont="1" applyBorder="1" applyAlignment="1">
      <alignment horizontal="left" vertical="top" wrapText="1" indent="2"/>
    </xf>
    <xf numFmtId="0" fontId="7" fillId="3" borderId="11" xfId="0" applyFont="1" applyFill="1" applyBorder="1" applyAlignment="1">
      <alignment horizontal="left" vertical="center" wrapText="1" indent="2"/>
    </xf>
    <xf numFmtId="0" fontId="7" fillId="3" borderId="12" xfId="0" applyFont="1" applyFill="1" applyBorder="1" applyAlignment="1">
      <alignment horizontal="left" vertical="center" wrapText="1" indent="2"/>
    </xf>
    <xf numFmtId="0" fontId="4" fillId="0" borderId="11" xfId="0" applyFont="1" applyBorder="1" applyAlignment="1">
      <alignment horizontal="left"/>
    </xf>
    <xf numFmtId="0" fontId="0" fillId="0" borderId="12" xfId="0" applyBorder="1"/>
    <xf numFmtId="0" fontId="12" fillId="0" borderId="10"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12" xfId="4" applyFont="1" applyBorder="1" applyAlignment="1">
      <alignment horizontal="center" vertical="center" wrapText="1"/>
    </xf>
    <xf numFmtId="49" fontId="40" fillId="0" borderId="0" xfId="0" applyNumberFormat="1" applyFont="1" applyAlignment="1">
      <alignment horizontal="center"/>
    </xf>
    <xf numFmtId="0" fontId="36" fillId="0" borderId="35" xfId="0" applyFont="1" applyBorder="1" applyAlignment="1" applyProtection="1">
      <alignment vertical="center"/>
      <protection locked="0"/>
    </xf>
    <xf numFmtId="0" fontId="0" fillId="0" borderId="35" xfId="0" applyBorder="1" applyProtection="1">
      <protection locked="0"/>
    </xf>
    <xf numFmtId="6" fontId="38" fillId="0" borderId="35" xfId="0" applyNumberFormat="1" applyFont="1" applyBorder="1" applyAlignment="1" applyProtection="1">
      <alignment horizontal="right"/>
      <protection locked="0"/>
    </xf>
    <xf numFmtId="0" fontId="0" fillId="0" borderId="35" xfId="0" applyBorder="1" applyAlignment="1" applyProtection="1">
      <alignment horizontal="right"/>
      <protection locked="0"/>
    </xf>
    <xf numFmtId="49" fontId="22" fillId="0" borderId="0" xfId="0" applyNumberFormat="1" applyFont="1" applyAlignment="1" applyProtection="1">
      <alignment horizontal="left" vertical="center" wrapText="1"/>
      <protection locked="0"/>
    </xf>
    <xf numFmtId="0" fontId="36" fillId="0" borderId="0" xfId="0" applyFont="1" applyAlignment="1">
      <alignment horizontal="left"/>
    </xf>
    <xf numFmtId="49" fontId="38" fillId="0" borderId="33" xfId="0" applyNumberFormat="1" applyFont="1" applyBorder="1" applyAlignment="1" applyProtection="1">
      <alignment horizontal="left"/>
      <protection locked="0"/>
    </xf>
    <xf numFmtId="49" fontId="38" fillId="0" borderId="35" xfId="0" applyNumberFormat="1" applyFont="1" applyBorder="1" applyAlignment="1" applyProtection="1">
      <alignment horizontal="left" wrapText="1"/>
      <protection locked="0"/>
    </xf>
    <xf numFmtId="0" fontId="0" fillId="0" borderId="35" xfId="0" applyBorder="1" applyAlignment="1" applyProtection="1">
      <alignment wrapText="1"/>
      <protection locked="0"/>
    </xf>
    <xf numFmtId="37" fontId="11" fillId="0" borderId="0" xfId="0" applyNumberFormat="1" applyFont="1" applyAlignment="1">
      <alignment horizontal="center" vertical="center" wrapText="1"/>
    </xf>
    <xf numFmtId="0" fontId="39" fillId="0" borderId="0" xfId="0" applyFont="1"/>
    <xf numFmtId="37" fontId="22" fillId="0" borderId="0" xfId="0" applyNumberFormat="1" applyFont="1" applyAlignment="1">
      <alignment horizontal="center" vertical="center"/>
    </xf>
    <xf numFmtId="0" fontId="26" fillId="0" borderId="0" xfId="0" applyFont="1" applyAlignment="1">
      <alignment vertical="center"/>
    </xf>
    <xf numFmtId="0" fontId="41" fillId="0" borderId="0" xfId="0" applyFont="1" applyAlignment="1">
      <alignment horizontal="center"/>
    </xf>
    <xf numFmtId="0" fontId="9" fillId="0" borderId="0" xfId="0" applyFont="1" applyAlignment="1">
      <alignment horizontal="center"/>
    </xf>
    <xf numFmtId="49" fontId="0" fillId="0" borderId="10" xfId="0" applyNumberFormat="1" applyBorder="1" applyAlignment="1" applyProtection="1">
      <alignment horizontal="left" vertical="top"/>
      <protection locked="0"/>
    </xf>
    <xf numFmtId="0" fontId="43" fillId="0" borderId="36" xfId="0" applyFont="1" applyBorder="1" applyAlignment="1" applyProtection="1">
      <alignment horizontal="justify" vertical="top" wrapText="1"/>
      <protection locked="0"/>
    </xf>
    <xf numFmtId="0" fontId="0" fillId="0" borderId="37" xfId="0" applyBorder="1" applyAlignment="1" applyProtection="1">
      <alignment wrapText="1"/>
      <protection locked="0"/>
    </xf>
    <xf numFmtId="0" fontId="43" fillId="0" borderId="0" xfId="0" applyFont="1" applyAlignment="1" applyProtection="1">
      <alignment horizontal="justify" vertical="top" wrapText="1"/>
      <protection locked="0"/>
    </xf>
    <xf numFmtId="0" fontId="0" fillId="0" borderId="17" xfId="0" applyBorder="1" applyAlignment="1" applyProtection="1">
      <alignment wrapText="1"/>
      <protection locked="0"/>
    </xf>
    <xf numFmtId="0" fontId="43" fillId="0" borderId="38" xfId="0" applyFont="1" applyBorder="1" applyAlignment="1" applyProtection="1">
      <alignment horizontal="justify" vertical="top" wrapText="1"/>
      <protection locked="0"/>
    </xf>
    <xf numFmtId="0" fontId="0" fillId="0" borderId="39" xfId="0" applyBorder="1" applyAlignment="1" applyProtection="1">
      <alignment wrapText="1"/>
      <protection locked="0"/>
    </xf>
    <xf numFmtId="0" fontId="7" fillId="0" borderId="0" xfId="0" applyFont="1" applyAlignment="1">
      <alignment horizontal="left" vertical="top" wrapText="1"/>
    </xf>
    <xf numFmtId="0" fontId="0" fillId="0" borderId="0" xfId="0" applyAlignment="1">
      <alignment vertical="top"/>
    </xf>
    <xf numFmtId="0" fontId="43" fillId="0" borderId="0" xfId="0" applyFont="1" applyAlignment="1">
      <alignment horizontal="left" vertical="center" wrapText="1"/>
    </xf>
    <xf numFmtId="0" fontId="58" fillId="0" borderId="0" xfId="0" applyFont="1" applyAlignment="1">
      <alignment vertical="top" wrapText="1"/>
    </xf>
    <xf numFmtId="0" fontId="47" fillId="0" borderId="10" xfId="0" applyFont="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 fillId="0" borderId="10" xfId="0" applyFont="1" applyBorder="1" applyAlignment="1" applyProtection="1">
      <alignment horizontal="left" vertical="top"/>
      <protection locked="0"/>
    </xf>
    <xf numFmtId="0" fontId="65" fillId="0" borderId="22" xfId="0" applyFont="1" applyBorder="1" applyAlignment="1">
      <alignment horizontal="right"/>
    </xf>
    <xf numFmtId="0" fontId="68" fillId="0" borderId="43" xfId="0" applyFont="1" applyBorder="1"/>
    <xf numFmtId="0" fontId="68" fillId="0" borderId="23" xfId="0" applyFont="1" applyBorder="1"/>
    <xf numFmtId="0" fontId="55" fillId="0" borderId="11" xfId="0" applyFont="1" applyBorder="1" applyAlignment="1">
      <alignment horizontal="left" vertical="center"/>
    </xf>
    <xf numFmtId="0" fontId="55" fillId="0" borderId="12" xfId="0" applyFont="1" applyBorder="1" applyAlignment="1">
      <alignment horizontal="left" vertical="center"/>
    </xf>
    <xf numFmtId="0" fontId="4"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4" fillId="0" borderId="11" xfId="0" applyFont="1" applyBorder="1" applyAlignment="1">
      <alignment horizontal="left" vertical="center" wrapText="1"/>
    </xf>
    <xf numFmtId="0" fontId="8" fillId="0" borderId="11" xfId="0" applyFont="1" applyBorder="1" applyAlignment="1">
      <alignment horizontal="left" vertical="center" wrapText="1" indent="4"/>
    </xf>
    <xf numFmtId="0" fontId="8" fillId="0" borderId="12" xfId="0" applyFont="1" applyBorder="1" applyAlignment="1">
      <alignment horizontal="left" vertical="center" wrapText="1" indent="4"/>
    </xf>
    <xf numFmtId="0" fontId="8" fillId="0" borderId="11" xfId="0" applyFont="1" applyBorder="1" applyAlignment="1">
      <alignment horizontal="left" vertical="center" wrapText="1" indent="2"/>
    </xf>
    <xf numFmtId="0" fontId="8" fillId="0" borderId="12" xfId="0" applyFont="1" applyBorder="1" applyAlignment="1">
      <alignment horizontal="left" vertical="center" wrapText="1" indent="2"/>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1" xfId="0" applyFont="1" applyBorder="1" applyAlignment="1">
      <alignment horizontal="left" wrapText="1" indent="2"/>
    </xf>
    <xf numFmtId="0" fontId="8" fillId="0" borderId="12" xfId="0" applyFont="1" applyBorder="1" applyAlignment="1">
      <alignment horizontal="left" wrapText="1" indent="2"/>
    </xf>
    <xf numFmtId="0" fontId="8" fillId="0" borderId="11" xfId="0" applyFont="1" applyBorder="1" applyAlignment="1">
      <alignment horizontal="left" indent="4"/>
    </xf>
    <xf numFmtId="0" fontId="8" fillId="0" borderId="12" xfId="0" applyFont="1" applyBorder="1" applyAlignment="1">
      <alignment horizontal="left" indent="4"/>
    </xf>
    <xf numFmtId="0" fontId="8" fillId="0" borderId="12" xfId="0" applyFont="1" applyBorder="1" applyAlignment="1">
      <alignment horizontal="left" vertical="center"/>
    </xf>
    <xf numFmtId="0" fontId="8" fillId="0" borderId="11" xfId="0" applyFont="1" applyBorder="1" applyAlignment="1">
      <alignment horizontal="left" indent="2"/>
    </xf>
    <xf numFmtId="0" fontId="8" fillId="0" borderId="12" xfId="0" applyFont="1" applyBorder="1" applyAlignment="1">
      <alignment horizontal="left" indent="2"/>
    </xf>
    <xf numFmtId="0" fontId="8" fillId="0" borderId="11" xfId="0" applyFont="1" applyBorder="1" applyAlignment="1">
      <alignment horizontal="left"/>
    </xf>
    <xf numFmtId="0" fontId="8" fillId="0" borderId="12" xfId="0" applyFont="1" applyBorder="1" applyAlignment="1">
      <alignment horizontal="left"/>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11" xfId="0" applyFont="1" applyBorder="1" applyAlignment="1">
      <alignment wrapText="1"/>
    </xf>
    <xf numFmtId="0" fontId="8" fillId="0" borderId="12" xfId="0" applyFont="1" applyBorder="1" applyAlignment="1">
      <alignment wrapText="1"/>
    </xf>
    <xf numFmtId="0" fontId="50" fillId="0" borderId="10" xfId="4" applyFont="1" applyBorder="1" applyAlignment="1">
      <alignment horizontal="center" vertical="center"/>
    </xf>
    <xf numFmtId="0" fontId="0" fillId="0" borderId="11" xfId="0" applyBorder="1" applyAlignment="1">
      <alignment horizontal="center" vertical="center"/>
    </xf>
    <xf numFmtId="0" fontId="8" fillId="0" borderId="11" xfId="0" applyFont="1" applyBorder="1" applyAlignment="1">
      <alignment horizontal="left" vertical="center"/>
    </xf>
    <xf numFmtId="0" fontId="0" fillId="0" borderId="12" xfId="0" applyBorder="1" applyAlignment="1" applyProtection="1">
      <alignment horizontal="left" vertical="top"/>
      <protection locked="0"/>
    </xf>
    <xf numFmtId="0" fontId="66" fillId="0" borderId="43" xfId="0" applyFont="1" applyBorder="1"/>
    <xf numFmtId="0" fontId="66" fillId="0" borderId="23" xfId="0" applyFont="1" applyBorder="1"/>
    <xf numFmtId="0" fontId="7" fillId="0" borderId="11" xfId="0" applyFont="1" applyBorder="1" applyAlignment="1">
      <alignment vertical="top" wrapText="1"/>
    </xf>
    <xf numFmtId="0" fontId="7" fillId="0" borderId="12" xfId="0" applyFont="1" applyBorder="1" applyAlignment="1">
      <alignment vertical="top" wrapText="1"/>
    </xf>
    <xf numFmtId="0" fontId="8" fillId="0" borderId="11" xfId="0" applyFont="1" applyBorder="1" applyAlignment="1">
      <alignment horizontal="left" wrapText="1" indent="4"/>
    </xf>
    <xf numFmtId="0" fontId="8" fillId="0" borderId="12" xfId="0" applyFont="1" applyBorder="1" applyAlignment="1">
      <alignment horizontal="left" wrapText="1" indent="4"/>
    </xf>
    <xf numFmtId="0" fontId="5" fillId="0" borderId="11" xfId="0" applyFont="1" applyBorder="1" applyAlignment="1">
      <alignment horizontal="right" vertical="center" wrapText="1"/>
    </xf>
    <xf numFmtId="0" fontId="5" fillId="0" borderId="12" xfId="0" applyFont="1" applyBorder="1" applyAlignment="1">
      <alignment horizontal="right" vertical="center" wrapText="1"/>
    </xf>
    <xf numFmtId="0" fontId="4" fillId="0" borderId="10" xfId="4"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4" fillId="0" borderId="10" xfId="4" applyFont="1" applyBorder="1" applyAlignment="1">
      <alignment horizontal="left" vertical="center"/>
    </xf>
    <xf numFmtId="0" fontId="70" fillId="0" borderId="43" xfId="0" applyFont="1" applyBorder="1"/>
    <xf numFmtId="0" fontId="70" fillId="0" borderId="23" xfId="0" applyFont="1" applyBorder="1"/>
    <xf numFmtId="0" fontId="12" fillId="0" borderId="10" xfId="4" applyFont="1" applyBorder="1" applyAlignment="1">
      <alignment horizontal="center" vertical="center"/>
    </xf>
    <xf numFmtId="0" fontId="57" fillId="0" borderId="11" xfId="0" applyFont="1" applyBorder="1" applyAlignment="1">
      <alignment vertical="center"/>
    </xf>
    <xf numFmtId="0" fontId="22" fillId="0" borderId="9" xfId="0" applyFont="1" applyBorder="1" applyAlignment="1">
      <alignment horizontal="center"/>
    </xf>
  </cellXfs>
  <cellStyles count="8">
    <cellStyle name="Comma" xfId="1" builtinId="3"/>
    <cellStyle name="Currency" xfId="2" builtinId="4"/>
    <cellStyle name="Normal" xfId="0" builtinId="0"/>
    <cellStyle name="Normal 2" xfId="4" xr:uid="{00000000-0005-0000-0000-000003000000}"/>
    <cellStyle name="Normal 3" xfId="5" xr:uid="{00000000-0005-0000-0000-000004000000}"/>
    <cellStyle name="Normal 3 2" xfId="6" xr:uid="{00000000-0005-0000-0000-000005000000}"/>
    <cellStyle name="Normal 5" xfId="7" xr:uid="{00000000-0005-0000-0000-000006000000}"/>
    <cellStyle name="Percent" xfId="3" builtinId="5"/>
  </cellStyles>
  <dxfs count="0"/>
  <tableStyles count="0" defaultTableStyle="TableStyleMedium2" defaultPivotStyle="PivotStyleLight16"/>
  <colors>
    <mruColors>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0</xdr:row>
      <xdr:rowOff>0</xdr:rowOff>
    </xdr:from>
    <xdr:to>
      <xdr:col>3</xdr:col>
      <xdr:colOff>1325430</xdr:colOff>
      <xdr:row>1</xdr:row>
      <xdr:rowOff>200025</xdr:rowOff>
    </xdr:to>
    <xdr:pic>
      <xdr:nvPicPr>
        <xdr:cNvPr id="2" name="Picture 1">
          <a:extLst>
            <a:ext uri="{FF2B5EF4-FFF2-40B4-BE49-F238E27FC236}">
              <a16:creationId xmlns:a16="http://schemas.microsoft.com/office/drawing/2014/main" id="{581108A0-1B99-4227-BFDF-01F47D346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 y="0"/>
          <a:ext cx="1315905" cy="495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3</xdr:col>
      <xdr:colOff>358140</xdr:colOff>
      <xdr:row>0</xdr:row>
      <xdr:rowOff>419100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676400" cy="414612"/>
        </a:xfrm>
        <a:prstGeom prst="rect">
          <a:avLst/>
        </a:prstGeom>
      </xdr:spPr>
    </xdr:pic>
    <xdr:clientData/>
  </xdr:twoCellAnchor>
  <xdr:twoCellAnchor editAs="oneCell">
    <xdr:from>
      <xdr:col>0</xdr:col>
      <xdr:colOff>0</xdr:colOff>
      <xdr:row>0</xdr:row>
      <xdr:rowOff>4488</xdr:rowOff>
    </xdr:from>
    <xdr:to>
      <xdr:col>3</xdr:col>
      <xdr:colOff>76200</xdr:colOff>
      <xdr:row>1</xdr:row>
      <xdr:rowOff>1587</xdr:rowOff>
    </xdr:to>
    <xdr:pic>
      <xdr:nvPicPr>
        <xdr:cNvPr id="2" name="Picture 1">
          <a:extLst>
            <a:ext uri="{FF2B5EF4-FFF2-40B4-BE49-F238E27FC236}">
              <a16:creationId xmlns:a16="http://schemas.microsoft.com/office/drawing/2014/main" id="{83E5010F-3294-48F8-8949-09DA8B49F3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419225" cy="427947"/>
        </a:xfrm>
        <a:prstGeom prst="rect">
          <a:avLst/>
        </a:prstGeom>
      </xdr:spPr>
    </xdr:pic>
    <xdr:clientData/>
  </xdr:twoCellAnchor>
  <xdr:twoCellAnchor editAs="oneCell">
    <xdr:from>
      <xdr:col>0</xdr:col>
      <xdr:colOff>0</xdr:colOff>
      <xdr:row>0</xdr:row>
      <xdr:rowOff>4488</xdr:rowOff>
    </xdr:from>
    <xdr:to>
      <xdr:col>3</xdr:col>
      <xdr:colOff>19050</xdr:colOff>
      <xdr:row>0</xdr:row>
      <xdr:rowOff>396240</xdr:rowOff>
    </xdr:to>
    <xdr:pic>
      <xdr:nvPicPr>
        <xdr:cNvPr id="4" name="Picture 3">
          <a:extLst>
            <a:ext uri="{FF2B5EF4-FFF2-40B4-BE49-F238E27FC236}">
              <a16:creationId xmlns:a16="http://schemas.microsoft.com/office/drawing/2014/main" id="{D17F1BE1-A9DD-4C8B-8703-A16DC891D6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362075" cy="389847"/>
        </a:xfrm>
        <a:prstGeom prst="rect">
          <a:avLst/>
        </a:prstGeom>
      </xdr:spPr>
    </xdr:pic>
    <xdr:clientData/>
  </xdr:twoCellAnchor>
  <xdr:twoCellAnchor editAs="oneCell">
    <xdr:from>
      <xdr:col>0</xdr:col>
      <xdr:colOff>0</xdr:colOff>
      <xdr:row>0</xdr:row>
      <xdr:rowOff>4488</xdr:rowOff>
    </xdr:from>
    <xdr:to>
      <xdr:col>2</xdr:col>
      <xdr:colOff>400050</xdr:colOff>
      <xdr:row>0</xdr:row>
      <xdr:rowOff>381000</xdr:rowOff>
    </xdr:to>
    <xdr:pic>
      <xdr:nvPicPr>
        <xdr:cNvPr id="5" name="Picture 4">
          <a:extLst>
            <a:ext uri="{FF2B5EF4-FFF2-40B4-BE49-F238E27FC236}">
              <a16:creationId xmlns:a16="http://schemas.microsoft.com/office/drawing/2014/main" id="{ECE31557-720D-4FD8-91ED-59E5CE0E7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295400" cy="3746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6" name="Picture 5">
          <a:extLst>
            <a:ext uri="{FF2B5EF4-FFF2-40B4-BE49-F238E27FC236}">
              <a16:creationId xmlns:a16="http://schemas.microsoft.com/office/drawing/2014/main" id="{24CBBBA8-8616-40AF-8DFA-01ED645EE8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19050</xdr:rowOff>
    </xdr:to>
    <xdr:pic>
      <xdr:nvPicPr>
        <xdr:cNvPr id="7" name="Picture 6">
          <a:extLst>
            <a:ext uri="{FF2B5EF4-FFF2-40B4-BE49-F238E27FC236}">
              <a16:creationId xmlns:a16="http://schemas.microsoft.com/office/drawing/2014/main" id="{0A851FF7-0CE1-45BD-8C72-708805B3D4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508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8" name="Picture 7">
          <a:extLst>
            <a:ext uri="{FF2B5EF4-FFF2-40B4-BE49-F238E27FC236}">
              <a16:creationId xmlns:a16="http://schemas.microsoft.com/office/drawing/2014/main" id="{8FB70CB3-5587-49A8-8614-4B6D9C3B27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0</xdr:rowOff>
    </xdr:to>
    <xdr:pic>
      <xdr:nvPicPr>
        <xdr:cNvPr id="9" name="Picture 8">
          <a:extLst>
            <a:ext uri="{FF2B5EF4-FFF2-40B4-BE49-F238E27FC236}">
              <a16:creationId xmlns:a16="http://schemas.microsoft.com/office/drawing/2014/main" id="{52629775-3D7F-40E9-9449-1862DAA867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31757"/>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10" name="Picture 9">
          <a:extLst>
            <a:ext uri="{FF2B5EF4-FFF2-40B4-BE49-F238E27FC236}">
              <a16:creationId xmlns:a16="http://schemas.microsoft.com/office/drawing/2014/main" id="{781AED7D-02E5-4DBB-AE89-5D8CCCBD0E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4</xdr:col>
      <xdr:colOff>19050</xdr:colOff>
      <xdr:row>0</xdr:row>
      <xdr:rowOff>401955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733550" cy="405087"/>
        </a:xfrm>
        <a:prstGeom prst="rect">
          <a:avLst/>
        </a:prstGeom>
      </xdr:spPr>
    </xdr:pic>
    <xdr:clientData/>
  </xdr:twoCellAnchor>
  <xdr:twoCellAnchor editAs="oneCell">
    <xdr:from>
      <xdr:col>0</xdr:col>
      <xdr:colOff>0</xdr:colOff>
      <xdr:row>0</xdr:row>
      <xdr:rowOff>4488</xdr:rowOff>
    </xdr:from>
    <xdr:to>
      <xdr:col>3</xdr:col>
      <xdr:colOff>76200</xdr:colOff>
      <xdr:row>1</xdr:row>
      <xdr:rowOff>1587</xdr:rowOff>
    </xdr:to>
    <xdr:pic>
      <xdr:nvPicPr>
        <xdr:cNvPr id="2" name="Picture 1">
          <a:extLst>
            <a:ext uri="{FF2B5EF4-FFF2-40B4-BE49-F238E27FC236}">
              <a16:creationId xmlns:a16="http://schemas.microsoft.com/office/drawing/2014/main" id="{711B866A-760E-4D26-8EBE-0D262E7E1C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419225" cy="427947"/>
        </a:xfrm>
        <a:prstGeom prst="rect">
          <a:avLst/>
        </a:prstGeom>
      </xdr:spPr>
    </xdr:pic>
    <xdr:clientData/>
  </xdr:twoCellAnchor>
  <xdr:twoCellAnchor editAs="oneCell">
    <xdr:from>
      <xdr:col>0</xdr:col>
      <xdr:colOff>0</xdr:colOff>
      <xdr:row>0</xdr:row>
      <xdr:rowOff>4488</xdr:rowOff>
    </xdr:from>
    <xdr:to>
      <xdr:col>3</xdr:col>
      <xdr:colOff>19050</xdr:colOff>
      <xdr:row>0</xdr:row>
      <xdr:rowOff>396240</xdr:rowOff>
    </xdr:to>
    <xdr:pic>
      <xdr:nvPicPr>
        <xdr:cNvPr id="4" name="Picture 3">
          <a:extLst>
            <a:ext uri="{FF2B5EF4-FFF2-40B4-BE49-F238E27FC236}">
              <a16:creationId xmlns:a16="http://schemas.microsoft.com/office/drawing/2014/main" id="{BAF84A24-EC05-4BCC-A423-6525628772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362075" cy="389847"/>
        </a:xfrm>
        <a:prstGeom prst="rect">
          <a:avLst/>
        </a:prstGeom>
      </xdr:spPr>
    </xdr:pic>
    <xdr:clientData/>
  </xdr:twoCellAnchor>
  <xdr:twoCellAnchor editAs="oneCell">
    <xdr:from>
      <xdr:col>0</xdr:col>
      <xdr:colOff>0</xdr:colOff>
      <xdr:row>0</xdr:row>
      <xdr:rowOff>4488</xdr:rowOff>
    </xdr:from>
    <xdr:to>
      <xdr:col>2</xdr:col>
      <xdr:colOff>400050</xdr:colOff>
      <xdr:row>0</xdr:row>
      <xdr:rowOff>381000</xdr:rowOff>
    </xdr:to>
    <xdr:pic>
      <xdr:nvPicPr>
        <xdr:cNvPr id="5" name="Picture 4">
          <a:extLst>
            <a:ext uri="{FF2B5EF4-FFF2-40B4-BE49-F238E27FC236}">
              <a16:creationId xmlns:a16="http://schemas.microsoft.com/office/drawing/2014/main" id="{48BD9DBC-B649-4398-A4D0-4F910343E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295400" cy="3746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6" name="Picture 5">
          <a:extLst>
            <a:ext uri="{FF2B5EF4-FFF2-40B4-BE49-F238E27FC236}">
              <a16:creationId xmlns:a16="http://schemas.microsoft.com/office/drawing/2014/main" id="{68E3A5E6-6A7D-492A-A60C-F7CA65D153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19050</xdr:rowOff>
    </xdr:to>
    <xdr:pic>
      <xdr:nvPicPr>
        <xdr:cNvPr id="7" name="Picture 6">
          <a:extLst>
            <a:ext uri="{FF2B5EF4-FFF2-40B4-BE49-F238E27FC236}">
              <a16:creationId xmlns:a16="http://schemas.microsoft.com/office/drawing/2014/main" id="{2B9B00EC-36BF-4EAB-882C-E951677E0D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508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8" name="Picture 7">
          <a:extLst>
            <a:ext uri="{FF2B5EF4-FFF2-40B4-BE49-F238E27FC236}">
              <a16:creationId xmlns:a16="http://schemas.microsoft.com/office/drawing/2014/main" id="{D91BC64C-F277-4B65-8334-B01AB3FB0A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0</xdr:rowOff>
    </xdr:to>
    <xdr:pic>
      <xdr:nvPicPr>
        <xdr:cNvPr id="9" name="Picture 8">
          <a:extLst>
            <a:ext uri="{FF2B5EF4-FFF2-40B4-BE49-F238E27FC236}">
              <a16:creationId xmlns:a16="http://schemas.microsoft.com/office/drawing/2014/main" id="{A5E19C30-56F2-406B-93F8-A3DD53A97F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31757"/>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10" name="Picture 9">
          <a:extLst>
            <a:ext uri="{FF2B5EF4-FFF2-40B4-BE49-F238E27FC236}">
              <a16:creationId xmlns:a16="http://schemas.microsoft.com/office/drawing/2014/main" id="{B342FB47-26D6-4214-9D09-164EAC8E41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4</xdr:col>
      <xdr:colOff>62865</xdr:colOff>
      <xdr:row>0</xdr:row>
      <xdr:rowOff>400050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790700" cy="395562"/>
        </a:xfrm>
        <a:prstGeom prst="rect">
          <a:avLst/>
        </a:prstGeom>
      </xdr:spPr>
    </xdr:pic>
    <xdr:clientData/>
  </xdr:twoCellAnchor>
  <xdr:twoCellAnchor editAs="oneCell">
    <xdr:from>
      <xdr:col>0</xdr:col>
      <xdr:colOff>0</xdr:colOff>
      <xdr:row>0</xdr:row>
      <xdr:rowOff>4488</xdr:rowOff>
    </xdr:from>
    <xdr:to>
      <xdr:col>3</xdr:col>
      <xdr:colOff>76200</xdr:colOff>
      <xdr:row>1</xdr:row>
      <xdr:rowOff>1587</xdr:rowOff>
    </xdr:to>
    <xdr:pic>
      <xdr:nvPicPr>
        <xdr:cNvPr id="2" name="Picture 1">
          <a:extLst>
            <a:ext uri="{FF2B5EF4-FFF2-40B4-BE49-F238E27FC236}">
              <a16:creationId xmlns:a16="http://schemas.microsoft.com/office/drawing/2014/main" id="{4425E5B8-F3B5-4172-B37A-A9FABD696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419225" cy="427947"/>
        </a:xfrm>
        <a:prstGeom prst="rect">
          <a:avLst/>
        </a:prstGeom>
      </xdr:spPr>
    </xdr:pic>
    <xdr:clientData/>
  </xdr:twoCellAnchor>
  <xdr:twoCellAnchor editAs="oneCell">
    <xdr:from>
      <xdr:col>0</xdr:col>
      <xdr:colOff>0</xdr:colOff>
      <xdr:row>0</xdr:row>
      <xdr:rowOff>4488</xdr:rowOff>
    </xdr:from>
    <xdr:to>
      <xdr:col>3</xdr:col>
      <xdr:colOff>15240</xdr:colOff>
      <xdr:row>0</xdr:row>
      <xdr:rowOff>400050</xdr:rowOff>
    </xdr:to>
    <xdr:pic>
      <xdr:nvPicPr>
        <xdr:cNvPr id="4" name="Picture 3">
          <a:extLst>
            <a:ext uri="{FF2B5EF4-FFF2-40B4-BE49-F238E27FC236}">
              <a16:creationId xmlns:a16="http://schemas.microsoft.com/office/drawing/2014/main" id="{6B22DAF1-B010-447B-ADC6-3E107F1CBC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362075" cy="389847"/>
        </a:xfrm>
        <a:prstGeom prst="rect">
          <a:avLst/>
        </a:prstGeom>
      </xdr:spPr>
    </xdr:pic>
    <xdr:clientData/>
  </xdr:twoCellAnchor>
  <xdr:twoCellAnchor editAs="oneCell">
    <xdr:from>
      <xdr:col>0</xdr:col>
      <xdr:colOff>0</xdr:colOff>
      <xdr:row>0</xdr:row>
      <xdr:rowOff>4488</xdr:rowOff>
    </xdr:from>
    <xdr:to>
      <xdr:col>2</xdr:col>
      <xdr:colOff>396240</xdr:colOff>
      <xdr:row>0</xdr:row>
      <xdr:rowOff>381000</xdr:rowOff>
    </xdr:to>
    <xdr:pic>
      <xdr:nvPicPr>
        <xdr:cNvPr id="5" name="Picture 4">
          <a:extLst>
            <a:ext uri="{FF2B5EF4-FFF2-40B4-BE49-F238E27FC236}">
              <a16:creationId xmlns:a16="http://schemas.microsoft.com/office/drawing/2014/main" id="{8EE36F2F-301A-4BF1-821A-C776FB9CBF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295400" cy="374607"/>
        </a:xfrm>
        <a:prstGeom prst="rect">
          <a:avLst/>
        </a:prstGeom>
      </xdr:spPr>
    </xdr:pic>
    <xdr:clientData/>
  </xdr:twoCellAnchor>
  <xdr:twoCellAnchor editAs="oneCell">
    <xdr:from>
      <xdr:col>0</xdr:col>
      <xdr:colOff>0</xdr:colOff>
      <xdr:row>0</xdr:row>
      <xdr:rowOff>4488</xdr:rowOff>
    </xdr:from>
    <xdr:to>
      <xdr:col>2</xdr:col>
      <xdr:colOff>16412</xdr:colOff>
      <xdr:row>0</xdr:row>
      <xdr:rowOff>266700</xdr:rowOff>
    </xdr:to>
    <xdr:pic>
      <xdr:nvPicPr>
        <xdr:cNvPr id="6" name="Picture 5">
          <a:extLst>
            <a:ext uri="{FF2B5EF4-FFF2-40B4-BE49-F238E27FC236}">
              <a16:creationId xmlns:a16="http://schemas.microsoft.com/office/drawing/2014/main" id="{C186FEE9-9DB0-4A68-B9A8-7527140ABE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359312</xdr:colOff>
      <xdr:row>1</xdr:row>
      <xdr:rowOff>15240</xdr:rowOff>
    </xdr:to>
    <xdr:pic>
      <xdr:nvPicPr>
        <xdr:cNvPr id="7" name="Picture 6">
          <a:extLst>
            <a:ext uri="{FF2B5EF4-FFF2-40B4-BE49-F238E27FC236}">
              <a16:creationId xmlns:a16="http://schemas.microsoft.com/office/drawing/2014/main" id="{53AFEAD7-13FD-40A6-A674-3CE2054EE6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50807"/>
        </a:xfrm>
        <a:prstGeom prst="rect">
          <a:avLst/>
        </a:prstGeom>
      </xdr:spPr>
    </xdr:pic>
    <xdr:clientData/>
  </xdr:twoCellAnchor>
  <xdr:twoCellAnchor editAs="oneCell">
    <xdr:from>
      <xdr:col>0</xdr:col>
      <xdr:colOff>0</xdr:colOff>
      <xdr:row>0</xdr:row>
      <xdr:rowOff>4488</xdr:rowOff>
    </xdr:from>
    <xdr:to>
      <xdr:col>2</xdr:col>
      <xdr:colOff>16412</xdr:colOff>
      <xdr:row>0</xdr:row>
      <xdr:rowOff>266700</xdr:rowOff>
    </xdr:to>
    <xdr:pic>
      <xdr:nvPicPr>
        <xdr:cNvPr id="8" name="Picture 7">
          <a:extLst>
            <a:ext uri="{FF2B5EF4-FFF2-40B4-BE49-F238E27FC236}">
              <a16:creationId xmlns:a16="http://schemas.microsoft.com/office/drawing/2014/main" id="{0B550BC0-5C39-41C2-8348-56977EB122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359312</xdr:colOff>
      <xdr:row>1</xdr:row>
      <xdr:rowOff>0</xdr:rowOff>
    </xdr:to>
    <xdr:pic>
      <xdr:nvPicPr>
        <xdr:cNvPr id="9" name="Picture 8">
          <a:extLst>
            <a:ext uri="{FF2B5EF4-FFF2-40B4-BE49-F238E27FC236}">
              <a16:creationId xmlns:a16="http://schemas.microsoft.com/office/drawing/2014/main" id="{4CE048F6-5534-487B-BF4F-604765E8EC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31757"/>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10" name="Picture 9">
          <a:extLst>
            <a:ext uri="{FF2B5EF4-FFF2-40B4-BE49-F238E27FC236}">
              <a16:creationId xmlns:a16="http://schemas.microsoft.com/office/drawing/2014/main" id="{BA3CCF2C-D5C6-443A-96E6-C9209C34EBC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3</xdr:col>
      <xdr:colOff>285750</xdr:colOff>
      <xdr:row>0</xdr:row>
      <xdr:rowOff>401955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590675" cy="405087"/>
        </a:xfrm>
        <a:prstGeom prst="rect">
          <a:avLst/>
        </a:prstGeom>
      </xdr:spPr>
    </xdr:pic>
    <xdr:clientData/>
  </xdr:twoCellAnchor>
  <xdr:twoCellAnchor editAs="oneCell">
    <xdr:from>
      <xdr:col>0</xdr:col>
      <xdr:colOff>0</xdr:colOff>
      <xdr:row>0</xdr:row>
      <xdr:rowOff>4488</xdr:rowOff>
    </xdr:from>
    <xdr:to>
      <xdr:col>3</xdr:col>
      <xdr:colOff>76200</xdr:colOff>
      <xdr:row>0</xdr:row>
      <xdr:rowOff>434340</xdr:rowOff>
    </xdr:to>
    <xdr:pic>
      <xdr:nvPicPr>
        <xdr:cNvPr id="2" name="Picture 1">
          <a:extLst>
            <a:ext uri="{FF2B5EF4-FFF2-40B4-BE49-F238E27FC236}">
              <a16:creationId xmlns:a16="http://schemas.microsoft.com/office/drawing/2014/main" id="{9A9BEFEC-8D62-4C20-8306-D84309E248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419225" cy="427947"/>
        </a:xfrm>
        <a:prstGeom prst="rect">
          <a:avLst/>
        </a:prstGeom>
      </xdr:spPr>
    </xdr:pic>
    <xdr:clientData/>
  </xdr:twoCellAnchor>
  <xdr:twoCellAnchor editAs="oneCell">
    <xdr:from>
      <xdr:col>0</xdr:col>
      <xdr:colOff>0</xdr:colOff>
      <xdr:row>0</xdr:row>
      <xdr:rowOff>4488</xdr:rowOff>
    </xdr:from>
    <xdr:to>
      <xdr:col>3</xdr:col>
      <xdr:colOff>19050</xdr:colOff>
      <xdr:row>0</xdr:row>
      <xdr:rowOff>396240</xdr:rowOff>
    </xdr:to>
    <xdr:pic>
      <xdr:nvPicPr>
        <xdr:cNvPr id="4" name="Picture 3">
          <a:extLst>
            <a:ext uri="{FF2B5EF4-FFF2-40B4-BE49-F238E27FC236}">
              <a16:creationId xmlns:a16="http://schemas.microsoft.com/office/drawing/2014/main" id="{6F629738-0038-4226-97B2-49B465B9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362075" cy="389847"/>
        </a:xfrm>
        <a:prstGeom prst="rect">
          <a:avLst/>
        </a:prstGeom>
      </xdr:spPr>
    </xdr:pic>
    <xdr:clientData/>
  </xdr:twoCellAnchor>
  <xdr:twoCellAnchor editAs="oneCell">
    <xdr:from>
      <xdr:col>0</xdr:col>
      <xdr:colOff>0</xdr:colOff>
      <xdr:row>0</xdr:row>
      <xdr:rowOff>4488</xdr:rowOff>
    </xdr:from>
    <xdr:to>
      <xdr:col>2</xdr:col>
      <xdr:colOff>400050</xdr:colOff>
      <xdr:row>0</xdr:row>
      <xdr:rowOff>381000</xdr:rowOff>
    </xdr:to>
    <xdr:pic>
      <xdr:nvPicPr>
        <xdr:cNvPr id="5" name="Picture 4">
          <a:extLst>
            <a:ext uri="{FF2B5EF4-FFF2-40B4-BE49-F238E27FC236}">
              <a16:creationId xmlns:a16="http://schemas.microsoft.com/office/drawing/2014/main" id="{2BF60D9B-3EEE-4B17-9258-3467CA93B4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295400" cy="3746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6" name="Picture 5">
          <a:extLst>
            <a:ext uri="{FF2B5EF4-FFF2-40B4-BE49-F238E27FC236}">
              <a16:creationId xmlns:a16="http://schemas.microsoft.com/office/drawing/2014/main" id="{0F8B32BA-08AE-44F4-998D-2130EEB022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19050</xdr:rowOff>
    </xdr:to>
    <xdr:pic>
      <xdr:nvPicPr>
        <xdr:cNvPr id="7" name="Picture 6">
          <a:extLst>
            <a:ext uri="{FF2B5EF4-FFF2-40B4-BE49-F238E27FC236}">
              <a16:creationId xmlns:a16="http://schemas.microsoft.com/office/drawing/2014/main" id="{D348CBEE-3793-4F47-9B2D-9D8940D2D84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508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8" name="Picture 7">
          <a:extLst>
            <a:ext uri="{FF2B5EF4-FFF2-40B4-BE49-F238E27FC236}">
              <a16:creationId xmlns:a16="http://schemas.microsoft.com/office/drawing/2014/main" id="{686318F8-AFEB-41EF-B743-B49FF708D6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0</xdr:rowOff>
    </xdr:to>
    <xdr:pic>
      <xdr:nvPicPr>
        <xdr:cNvPr id="9" name="Picture 8">
          <a:extLst>
            <a:ext uri="{FF2B5EF4-FFF2-40B4-BE49-F238E27FC236}">
              <a16:creationId xmlns:a16="http://schemas.microsoft.com/office/drawing/2014/main" id="{9735FA67-69AB-4422-875E-DCC67BA76C1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31757"/>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10" name="Picture 9">
          <a:extLst>
            <a:ext uri="{FF2B5EF4-FFF2-40B4-BE49-F238E27FC236}">
              <a16:creationId xmlns:a16="http://schemas.microsoft.com/office/drawing/2014/main" id="{1D0830B0-958E-4557-BF6D-351567F8DE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336447</xdr:colOff>
      <xdr:row>1</xdr:row>
      <xdr:rowOff>16467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6563" cy="2803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2</xdr:col>
      <xdr:colOff>396240</xdr:colOff>
      <xdr:row>0</xdr:row>
      <xdr:rowOff>381000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276350" cy="376512"/>
        </a:xfrm>
        <a:prstGeom prst="rect">
          <a:avLst/>
        </a:prstGeom>
      </xdr:spPr>
    </xdr:pic>
    <xdr:clientData/>
  </xdr:twoCellAnchor>
  <xdr:twoCellAnchor editAs="oneCell">
    <xdr:from>
      <xdr:col>0</xdr:col>
      <xdr:colOff>0</xdr:colOff>
      <xdr:row>0</xdr:row>
      <xdr:rowOff>4488</xdr:rowOff>
    </xdr:from>
    <xdr:to>
      <xdr:col>2</xdr:col>
      <xdr:colOff>16412</xdr:colOff>
      <xdr:row>0</xdr:row>
      <xdr:rowOff>266700</xdr:rowOff>
    </xdr:to>
    <xdr:pic>
      <xdr:nvPicPr>
        <xdr:cNvPr id="2" name="Picture 1">
          <a:extLst>
            <a:ext uri="{FF2B5EF4-FFF2-40B4-BE49-F238E27FC236}">
              <a16:creationId xmlns:a16="http://schemas.microsoft.com/office/drawing/2014/main" id="{AC9173D2-B3A0-4681-8D0C-9EBC4C3EC7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488"/>
          <a:ext cx="885092" cy="262212"/>
        </a:xfrm>
        <a:prstGeom prst="rect">
          <a:avLst/>
        </a:prstGeom>
      </xdr:spPr>
    </xdr:pic>
    <xdr:clientData/>
  </xdr:twoCellAnchor>
  <xdr:twoCellAnchor editAs="oneCell">
    <xdr:from>
      <xdr:col>0</xdr:col>
      <xdr:colOff>0</xdr:colOff>
      <xdr:row>0</xdr:row>
      <xdr:rowOff>4488</xdr:rowOff>
    </xdr:from>
    <xdr:to>
      <xdr:col>2</xdr:col>
      <xdr:colOff>359312</xdr:colOff>
      <xdr:row>1</xdr:row>
      <xdr:rowOff>15240</xdr:rowOff>
    </xdr:to>
    <xdr:pic>
      <xdr:nvPicPr>
        <xdr:cNvPr id="3" name="Picture 2">
          <a:extLst>
            <a:ext uri="{FF2B5EF4-FFF2-40B4-BE49-F238E27FC236}">
              <a16:creationId xmlns:a16="http://schemas.microsoft.com/office/drawing/2014/main" id="{95DF1D8B-B00F-440E-83BC-AC85E41EF9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4488"/>
          <a:ext cx="1227992" cy="452712"/>
        </a:xfrm>
        <a:prstGeom prst="rect">
          <a:avLst/>
        </a:prstGeom>
      </xdr:spPr>
    </xdr:pic>
    <xdr:clientData/>
  </xdr:twoCellAnchor>
  <xdr:twoCellAnchor editAs="oneCell">
    <xdr:from>
      <xdr:col>0</xdr:col>
      <xdr:colOff>0</xdr:colOff>
      <xdr:row>0</xdr:row>
      <xdr:rowOff>4488</xdr:rowOff>
    </xdr:from>
    <xdr:to>
      <xdr:col>2</xdr:col>
      <xdr:colOff>16412</xdr:colOff>
      <xdr:row>0</xdr:row>
      <xdr:rowOff>266700</xdr:rowOff>
    </xdr:to>
    <xdr:pic>
      <xdr:nvPicPr>
        <xdr:cNvPr id="5" name="Picture 4">
          <a:extLst>
            <a:ext uri="{FF2B5EF4-FFF2-40B4-BE49-F238E27FC236}">
              <a16:creationId xmlns:a16="http://schemas.microsoft.com/office/drawing/2014/main" id="{2BCB9564-DF66-46AE-9D4B-0D117EC19F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488"/>
          <a:ext cx="885092" cy="262212"/>
        </a:xfrm>
        <a:prstGeom prst="rect">
          <a:avLst/>
        </a:prstGeom>
      </xdr:spPr>
    </xdr:pic>
    <xdr:clientData/>
  </xdr:twoCellAnchor>
  <xdr:twoCellAnchor editAs="oneCell">
    <xdr:from>
      <xdr:col>0</xdr:col>
      <xdr:colOff>0</xdr:colOff>
      <xdr:row>0</xdr:row>
      <xdr:rowOff>4489</xdr:rowOff>
    </xdr:from>
    <xdr:to>
      <xdr:col>2</xdr:col>
      <xdr:colOff>359312</xdr:colOff>
      <xdr:row>0</xdr:row>
      <xdr:rowOff>381001</xdr:rowOff>
    </xdr:to>
    <xdr:pic>
      <xdr:nvPicPr>
        <xdr:cNvPr id="6" name="Picture 5">
          <a:extLst>
            <a:ext uri="{FF2B5EF4-FFF2-40B4-BE49-F238E27FC236}">
              <a16:creationId xmlns:a16="http://schemas.microsoft.com/office/drawing/2014/main" id="{F0B4D0F3-7CF7-4E32-9526-8EE0CFB830F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4489"/>
          <a:ext cx="1224817" cy="376512"/>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7" name="Picture 6">
          <a:extLst>
            <a:ext uri="{FF2B5EF4-FFF2-40B4-BE49-F238E27FC236}">
              <a16:creationId xmlns:a16="http://schemas.microsoft.com/office/drawing/2014/main" id="{C252AEB5-E5E7-40F8-BA8D-58A3A28AD8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3</xdr:col>
      <xdr:colOff>19050</xdr:colOff>
      <xdr:row>0</xdr:row>
      <xdr:rowOff>396240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333500" cy="386037"/>
        </a:xfrm>
        <a:prstGeom prst="rect">
          <a:avLst/>
        </a:prstGeom>
      </xdr:spPr>
    </xdr:pic>
    <xdr:clientData/>
  </xdr:twoCellAnchor>
  <xdr:twoCellAnchor editAs="oneCell">
    <xdr:from>
      <xdr:col>0</xdr:col>
      <xdr:colOff>0</xdr:colOff>
      <xdr:row>0</xdr:row>
      <xdr:rowOff>4488</xdr:rowOff>
    </xdr:from>
    <xdr:to>
      <xdr:col>2</xdr:col>
      <xdr:colOff>400050</xdr:colOff>
      <xdr:row>0</xdr:row>
      <xdr:rowOff>381000</xdr:rowOff>
    </xdr:to>
    <xdr:pic>
      <xdr:nvPicPr>
        <xdr:cNvPr id="2" name="Picture 1">
          <a:extLst>
            <a:ext uri="{FF2B5EF4-FFF2-40B4-BE49-F238E27FC236}">
              <a16:creationId xmlns:a16="http://schemas.microsoft.com/office/drawing/2014/main" id="{D393E664-DB45-4358-9E28-619D34CEAF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276350" cy="376512"/>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4" name="Picture 3">
          <a:extLst>
            <a:ext uri="{FF2B5EF4-FFF2-40B4-BE49-F238E27FC236}">
              <a16:creationId xmlns:a16="http://schemas.microsoft.com/office/drawing/2014/main" id="{B875252C-18A5-4A6F-A560-421F4270F8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488"/>
          <a:ext cx="885092" cy="262212"/>
        </a:xfrm>
        <a:prstGeom prst="rect">
          <a:avLst/>
        </a:prstGeom>
      </xdr:spPr>
    </xdr:pic>
    <xdr:clientData/>
  </xdr:twoCellAnchor>
  <xdr:twoCellAnchor editAs="oneCell">
    <xdr:from>
      <xdr:col>0</xdr:col>
      <xdr:colOff>0</xdr:colOff>
      <xdr:row>0</xdr:row>
      <xdr:rowOff>4488</xdr:rowOff>
    </xdr:from>
    <xdr:to>
      <xdr:col>2</xdr:col>
      <xdr:colOff>363122</xdr:colOff>
      <xdr:row>1</xdr:row>
      <xdr:rowOff>19050</xdr:rowOff>
    </xdr:to>
    <xdr:pic>
      <xdr:nvPicPr>
        <xdr:cNvPr id="5" name="Picture 4">
          <a:extLst>
            <a:ext uri="{FF2B5EF4-FFF2-40B4-BE49-F238E27FC236}">
              <a16:creationId xmlns:a16="http://schemas.microsoft.com/office/drawing/2014/main" id="{C0330A39-9F50-4594-BFDB-48C07775C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4488"/>
          <a:ext cx="1227992" cy="452712"/>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6" name="Picture 5">
          <a:extLst>
            <a:ext uri="{FF2B5EF4-FFF2-40B4-BE49-F238E27FC236}">
              <a16:creationId xmlns:a16="http://schemas.microsoft.com/office/drawing/2014/main" id="{CD5CC029-EFB0-43D2-B2FE-9E3BAC4F2F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488"/>
          <a:ext cx="885092" cy="262212"/>
        </a:xfrm>
        <a:prstGeom prst="rect">
          <a:avLst/>
        </a:prstGeom>
      </xdr:spPr>
    </xdr:pic>
    <xdr:clientData/>
  </xdr:twoCellAnchor>
  <xdr:twoCellAnchor editAs="oneCell">
    <xdr:from>
      <xdr:col>0</xdr:col>
      <xdr:colOff>0</xdr:colOff>
      <xdr:row>0</xdr:row>
      <xdr:rowOff>4489</xdr:rowOff>
    </xdr:from>
    <xdr:to>
      <xdr:col>2</xdr:col>
      <xdr:colOff>363122</xdr:colOff>
      <xdr:row>0</xdr:row>
      <xdr:rowOff>400369</xdr:rowOff>
    </xdr:to>
    <xdr:pic>
      <xdr:nvPicPr>
        <xdr:cNvPr id="7" name="Picture 6">
          <a:extLst>
            <a:ext uri="{FF2B5EF4-FFF2-40B4-BE49-F238E27FC236}">
              <a16:creationId xmlns:a16="http://schemas.microsoft.com/office/drawing/2014/main" id="{AE691943-9439-47F4-B16C-9EFF459845E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4489"/>
          <a:ext cx="1224817" cy="384450"/>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8" name="Picture 7">
          <a:extLst>
            <a:ext uri="{FF2B5EF4-FFF2-40B4-BE49-F238E27FC236}">
              <a16:creationId xmlns:a16="http://schemas.microsoft.com/office/drawing/2014/main" id="{E92DD664-1574-4F8D-824D-3535142EF41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3</xdr:col>
      <xdr:colOff>76200</xdr:colOff>
      <xdr:row>0</xdr:row>
      <xdr:rowOff>434340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390650" cy="424137"/>
        </a:xfrm>
        <a:prstGeom prst="rect">
          <a:avLst/>
        </a:prstGeom>
      </xdr:spPr>
    </xdr:pic>
    <xdr:clientData/>
  </xdr:twoCellAnchor>
  <xdr:twoCellAnchor editAs="oneCell">
    <xdr:from>
      <xdr:col>0</xdr:col>
      <xdr:colOff>0</xdr:colOff>
      <xdr:row>0</xdr:row>
      <xdr:rowOff>4488</xdr:rowOff>
    </xdr:from>
    <xdr:to>
      <xdr:col>3</xdr:col>
      <xdr:colOff>19050</xdr:colOff>
      <xdr:row>0</xdr:row>
      <xdr:rowOff>396240</xdr:rowOff>
    </xdr:to>
    <xdr:pic>
      <xdr:nvPicPr>
        <xdr:cNvPr id="2" name="Picture 1">
          <a:extLst>
            <a:ext uri="{FF2B5EF4-FFF2-40B4-BE49-F238E27FC236}">
              <a16:creationId xmlns:a16="http://schemas.microsoft.com/office/drawing/2014/main" id="{8834A9CC-9758-4D20-BCFA-0DFEF66CA2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333500" cy="386037"/>
        </a:xfrm>
        <a:prstGeom prst="rect">
          <a:avLst/>
        </a:prstGeom>
      </xdr:spPr>
    </xdr:pic>
    <xdr:clientData/>
  </xdr:twoCellAnchor>
  <xdr:twoCellAnchor editAs="oneCell">
    <xdr:from>
      <xdr:col>0</xdr:col>
      <xdr:colOff>0</xdr:colOff>
      <xdr:row>0</xdr:row>
      <xdr:rowOff>4488</xdr:rowOff>
    </xdr:from>
    <xdr:to>
      <xdr:col>2</xdr:col>
      <xdr:colOff>400050</xdr:colOff>
      <xdr:row>0</xdr:row>
      <xdr:rowOff>381000</xdr:rowOff>
    </xdr:to>
    <xdr:pic>
      <xdr:nvPicPr>
        <xdr:cNvPr id="4" name="Picture 3">
          <a:extLst>
            <a:ext uri="{FF2B5EF4-FFF2-40B4-BE49-F238E27FC236}">
              <a16:creationId xmlns:a16="http://schemas.microsoft.com/office/drawing/2014/main" id="{4CFC7314-301F-4320-8B86-3C1CCB28C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276350" cy="376512"/>
        </a:xfrm>
        <a:prstGeom prst="rect">
          <a:avLst/>
        </a:prstGeom>
      </xdr:spPr>
    </xdr:pic>
    <xdr:clientData/>
  </xdr:twoCellAnchor>
  <xdr:twoCellAnchor editAs="oneCell">
    <xdr:from>
      <xdr:col>0</xdr:col>
      <xdr:colOff>0</xdr:colOff>
      <xdr:row>0</xdr:row>
      <xdr:rowOff>4488</xdr:rowOff>
    </xdr:from>
    <xdr:to>
      <xdr:col>2</xdr:col>
      <xdr:colOff>12602</xdr:colOff>
      <xdr:row>0</xdr:row>
      <xdr:rowOff>266700</xdr:rowOff>
    </xdr:to>
    <xdr:pic>
      <xdr:nvPicPr>
        <xdr:cNvPr id="5" name="Picture 4">
          <a:extLst>
            <a:ext uri="{FF2B5EF4-FFF2-40B4-BE49-F238E27FC236}">
              <a16:creationId xmlns:a16="http://schemas.microsoft.com/office/drawing/2014/main" id="{35962F3A-C145-4406-B8FA-1E135E25EA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488"/>
          <a:ext cx="885092" cy="262212"/>
        </a:xfrm>
        <a:prstGeom prst="rect">
          <a:avLst/>
        </a:prstGeom>
      </xdr:spPr>
    </xdr:pic>
    <xdr:clientData/>
  </xdr:twoCellAnchor>
  <xdr:twoCellAnchor editAs="oneCell">
    <xdr:from>
      <xdr:col>0</xdr:col>
      <xdr:colOff>0</xdr:colOff>
      <xdr:row>0</xdr:row>
      <xdr:rowOff>4488</xdr:rowOff>
    </xdr:from>
    <xdr:to>
      <xdr:col>2</xdr:col>
      <xdr:colOff>355502</xdr:colOff>
      <xdr:row>1</xdr:row>
      <xdr:rowOff>19050</xdr:rowOff>
    </xdr:to>
    <xdr:pic>
      <xdr:nvPicPr>
        <xdr:cNvPr id="6" name="Picture 5">
          <a:extLst>
            <a:ext uri="{FF2B5EF4-FFF2-40B4-BE49-F238E27FC236}">
              <a16:creationId xmlns:a16="http://schemas.microsoft.com/office/drawing/2014/main" id="{395552DD-4278-4D67-BF58-8BA9BB5FF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4488"/>
          <a:ext cx="1227992" cy="452712"/>
        </a:xfrm>
        <a:prstGeom prst="rect">
          <a:avLst/>
        </a:prstGeom>
      </xdr:spPr>
    </xdr:pic>
    <xdr:clientData/>
  </xdr:twoCellAnchor>
  <xdr:twoCellAnchor editAs="oneCell">
    <xdr:from>
      <xdr:col>0</xdr:col>
      <xdr:colOff>0</xdr:colOff>
      <xdr:row>0</xdr:row>
      <xdr:rowOff>4488</xdr:rowOff>
    </xdr:from>
    <xdr:to>
      <xdr:col>2</xdr:col>
      <xdr:colOff>12602</xdr:colOff>
      <xdr:row>0</xdr:row>
      <xdr:rowOff>266700</xdr:rowOff>
    </xdr:to>
    <xdr:pic>
      <xdr:nvPicPr>
        <xdr:cNvPr id="7" name="Picture 6">
          <a:extLst>
            <a:ext uri="{FF2B5EF4-FFF2-40B4-BE49-F238E27FC236}">
              <a16:creationId xmlns:a16="http://schemas.microsoft.com/office/drawing/2014/main" id="{72EA418F-5BC6-421E-BA77-19CB3DC163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488"/>
          <a:ext cx="885092" cy="262212"/>
        </a:xfrm>
        <a:prstGeom prst="rect">
          <a:avLst/>
        </a:prstGeom>
      </xdr:spPr>
    </xdr:pic>
    <xdr:clientData/>
  </xdr:twoCellAnchor>
  <xdr:twoCellAnchor editAs="oneCell">
    <xdr:from>
      <xdr:col>0</xdr:col>
      <xdr:colOff>0</xdr:colOff>
      <xdr:row>0</xdr:row>
      <xdr:rowOff>4488</xdr:rowOff>
    </xdr:from>
    <xdr:to>
      <xdr:col>2</xdr:col>
      <xdr:colOff>355502</xdr:colOff>
      <xdr:row>1</xdr:row>
      <xdr:rowOff>0</xdr:rowOff>
    </xdr:to>
    <xdr:pic>
      <xdr:nvPicPr>
        <xdr:cNvPr id="8" name="Picture 7">
          <a:extLst>
            <a:ext uri="{FF2B5EF4-FFF2-40B4-BE49-F238E27FC236}">
              <a16:creationId xmlns:a16="http://schemas.microsoft.com/office/drawing/2014/main" id="{7466E429-F76F-4858-BAF5-1FA025C830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4488"/>
          <a:ext cx="1224817" cy="432075"/>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9" name="Picture 8">
          <a:extLst>
            <a:ext uri="{FF2B5EF4-FFF2-40B4-BE49-F238E27FC236}">
              <a16:creationId xmlns:a16="http://schemas.microsoft.com/office/drawing/2014/main" id="{D90F781A-5D0F-494C-BEC7-09342903C5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3</xdr:col>
      <xdr:colOff>129540</xdr:colOff>
      <xdr:row>1</xdr:row>
      <xdr:rowOff>1587</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443038" cy="424137"/>
        </a:xfrm>
        <a:prstGeom prst="rect">
          <a:avLst/>
        </a:prstGeom>
      </xdr:spPr>
    </xdr:pic>
    <xdr:clientData/>
  </xdr:twoCellAnchor>
  <xdr:twoCellAnchor editAs="oneCell">
    <xdr:from>
      <xdr:col>0</xdr:col>
      <xdr:colOff>0</xdr:colOff>
      <xdr:row>0</xdr:row>
      <xdr:rowOff>4488</xdr:rowOff>
    </xdr:from>
    <xdr:to>
      <xdr:col>3</xdr:col>
      <xdr:colOff>76200</xdr:colOff>
      <xdr:row>1</xdr:row>
      <xdr:rowOff>1587</xdr:rowOff>
    </xdr:to>
    <xdr:pic>
      <xdr:nvPicPr>
        <xdr:cNvPr id="2" name="Picture 1">
          <a:extLst>
            <a:ext uri="{FF2B5EF4-FFF2-40B4-BE49-F238E27FC236}">
              <a16:creationId xmlns:a16="http://schemas.microsoft.com/office/drawing/2014/main" id="{EE527A1C-AD94-4356-8232-7783EB2B71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419225" cy="427947"/>
        </a:xfrm>
        <a:prstGeom prst="rect">
          <a:avLst/>
        </a:prstGeom>
      </xdr:spPr>
    </xdr:pic>
    <xdr:clientData/>
  </xdr:twoCellAnchor>
  <xdr:twoCellAnchor editAs="oneCell">
    <xdr:from>
      <xdr:col>0</xdr:col>
      <xdr:colOff>0</xdr:colOff>
      <xdr:row>0</xdr:row>
      <xdr:rowOff>4488</xdr:rowOff>
    </xdr:from>
    <xdr:to>
      <xdr:col>3</xdr:col>
      <xdr:colOff>19050</xdr:colOff>
      <xdr:row>0</xdr:row>
      <xdr:rowOff>396240</xdr:rowOff>
    </xdr:to>
    <xdr:pic>
      <xdr:nvPicPr>
        <xdr:cNvPr id="4" name="Picture 3">
          <a:extLst>
            <a:ext uri="{FF2B5EF4-FFF2-40B4-BE49-F238E27FC236}">
              <a16:creationId xmlns:a16="http://schemas.microsoft.com/office/drawing/2014/main" id="{F2398DA6-FA73-4268-8F20-F315545519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362075" cy="389847"/>
        </a:xfrm>
        <a:prstGeom prst="rect">
          <a:avLst/>
        </a:prstGeom>
      </xdr:spPr>
    </xdr:pic>
    <xdr:clientData/>
  </xdr:twoCellAnchor>
  <xdr:twoCellAnchor editAs="oneCell">
    <xdr:from>
      <xdr:col>0</xdr:col>
      <xdr:colOff>0</xdr:colOff>
      <xdr:row>0</xdr:row>
      <xdr:rowOff>4488</xdr:rowOff>
    </xdr:from>
    <xdr:to>
      <xdr:col>2</xdr:col>
      <xdr:colOff>400050</xdr:colOff>
      <xdr:row>0</xdr:row>
      <xdr:rowOff>381000</xdr:rowOff>
    </xdr:to>
    <xdr:pic>
      <xdr:nvPicPr>
        <xdr:cNvPr id="5" name="Picture 4">
          <a:extLst>
            <a:ext uri="{FF2B5EF4-FFF2-40B4-BE49-F238E27FC236}">
              <a16:creationId xmlns:a16="http://schemas.microsoft.com/office/drawing/2014/main" id="{B26C1CDD-6D25-4E51-A92B-CB237CA07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295400" cy="3746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6" name="Picture 5">
          <a:extLst>
            <a:ext uri="{FF2B5EF4-FFF2-40B4-BE49-F238E27FC236}">
              <a16:creationId xmlns:a16="http://schemas.microsoft.com/office/drawing/2014/main" id="{4B33E91B-5774-4EBA-95ED-4081267EBC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19050</xdr:rowOff>
    </xdr:to>
    <xdr:pic>
      <xdr:nvPicPr>
        <xdr:cNvPr id="7" name="Picture 6">
          <a:extLst>
            <a:ext uri="{FF2B5EF4-FFF2-40B4-BE49-F238E27FC236}">
              <a16:creationId xmlns:a16="http://schemas.microsoft.com/office/drawing/2014/main" id="{40400D21-984A-4A54-8CDA-157AF53E39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508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8" name="Picture 7">
          <a:extLst>
            <a:ext uri="{FF2B5EF4-FFF2-40B4-BE49-F238E27FC236}">
              <a16:creationId xmlns:a16="http://schemas.microsoft.com/office/drawing/2014/main" id="{F5CD8260-398F-4FAE-A1AA-DE101736CE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0</xdr:rowOff>
    </xdr:to>
    <xdr:pic>
      <xdr:nvPicPr>
        <xdr:cNvPr id="9" name="Picture 8">
          <a:extLst>
            <a:ext uri="{FF2B5EF4-FFF2-40B4-BE49-F238E27FC236}">
              <a16:creationId xmlns:a16="http://schemas.microsoft.com/office/drawing/2014/main" id="{E2754BC7-63DD-4B88-8A04-17435F5702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31757"/>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10" name="Picture 9">
          <a:extLst>
            <a:ext uri="{FF2B5EF4-FFF2-40B4-BE49-F238E27FC236}">
              <a16:creationId xmlns:a16="http://schemas.microsoft.com/office/drawing/2014/main" id="{6CCDF5E3-BD98-427A-A26E-630BED9D92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3</xdr:col>
      <xdr:colOff>190500</xdr:colOff>
      <xdr:row>1</xdr:row>
      <xdr:rowOff>1587</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504950" cy="424137"/>
        </a:xfrm>
        <a:prstGeom prst="rect">
          <a:avLst/>
        </a:prstGeom>
      </xdr:spPr>
    </xdr:pic>
    <xdr:clientData/>
  </xdr:twoCellAnchor>
  <xdr:twoCellAnchor editAs="oneCell">
    <xdr:from>
      <xdr:col>0</xdr:col>
      <xdr:colOff>0</xdr:colOff>
      <xdr:row>0</xdr:row>
      <xdr:rowOff>4488</xdr:rowOff>
    </xdr:from>
    <xdr:to>
      <xdr:col>3</xdr:col>
      <xdr:colOff>76200</xdr:colOff>
      <xdr:row>1</xdr:row>
      <xdr:rowOff>1587</xdr:rowOff>
    </xdr:to>
    <xdr:pic>
      <xdr:nvPicPr>
        <xdr:cNvPr id="2" name="Picture 1">
          <a:extLst>
            <a:ext uri="{FF2B5EF4-FFF2-40B4-BE49-F238E27FC236}">
              <a16:creationId xmlns:a16="http://schemas.microsoft.com/office/drawing/2014/main" id="{EBB61D98-56C3-47A3-B363-95BD3C8E07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419225" cy="427947"/>
        </a:xfrm>
        <a:prstGeom prst="rect">
          <a:avLst/>
        </a:prstGeom>
      </xdr:spPr>
    </xdr:pic>
    <xdr:clientData/>
  </xdr:twoCellAnchor>
  <xdr:twoCellAnchor editAs="oneCell">
    <xdr:from>
      <xdr:col>0</xdr:col>
      <xdr:colOff>0</xdr:colOff>
      <xdr:row>0</xdr:row>
      <xdr:rowOff>4488</xdr:rowOff>
    </xdr:from>
    <xdr:to>
      <xdr:col>3</xdr:col>
      <xdr:colOff>19050</xdr:colOff>
      <xdr:row>0</xdr:row>
      <xdr:rowOff>396240</xdr:rowOff>
    </xdr:to>
    <xdr:pic>
      <xdr:nvPicPr>
        <xdr:cNvPr id="4" name="Picture 3">
          <a:extLst>
            <a:ext uri="{FF2B5EF4-FFF2-40B4-BE49-F238E27FC236}">
              <a16:creationId xmlns:a16="http://schemas.microsoft.com/office/drawing/2014/main" id="{0A7C9A01-0B83-4E7A-BD6D-346E220CD4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362075" cy="389847"/>
        </a:xfrm>
        <a:prstGeom prst="rect">
          <a:avLst/>
        </a:prstGeom>
      </xdr:spPr>
    </xdr:pic>
    <xdr:clientData/>
  </xdr:twoCellAnchor>
  <xdr:twoCellAnchor editAs="oneCell">
    <xdr:from>
      <xdr:col>0</xdr:col>
      <xdr:colOff>0</xdr:colOff>
      <xdr:row>0</xdr:row>
      <xdr:rowOff>4488</xdr:rowOff>
    </xdr:from>
    <xdr:to>
      <xdr:col>2</xdr:col>
      <xdr:colOff>400050</xdr:colOff>
      <xdr:row>0</xdr:row>
      <xdr:rowOff>381000</xdr:rowOff>
    </xdr:to>
    <xdr:pic>
      <xdr:nvPicPr>
        <xdr:cNvPr id="5" name="Picture 4">
          <a:extLst>
            <a:ext uri="{FF2B5EF4-FFF2-40B4-BE49-F238E27FC236}">
              <a16:creationId xmlns:a16="http://schemas.microsoft.com/office/drawing/2014/main" id="{A771AC91-E7C1-43C3-92D5-D992AE9C85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295400" cy="3746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6" name="Picture 5">
          <a:extLst>
            <a:ext uri="{FF2B5EF4-FFF2-40B4-BE49-F238E27FC236}">
              <a16:creationId xmlns:a16="http://schemas.microsoft.com/office/drawing/2014/main" id="{45EF10DF-0FBC-42AB-A042-9EA561D6B9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19050</xdr:rowOff>
    </xdr:to>
    <xdr:pic>
      <xdr:nvPicPr>
        <xdr:cNvPr id="7" name="Picture 6">
          <a:extLst>
            <a:ext uri="{FF2B5EF4-FFF2-40B4-BE49-F238E27FC236}">
              <a16:creationId xmlns:a16="http://schemas.microsoft.com/office/drawing/2014/main" id="{84E72DD3-B9CC-442D-84E2-D121730D1C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508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8" name="Picture 7">
          <a:extLst>
            <a:ext uri="{FF2B5EF4-FFF2-40B4-BE49-F238E27FC236}">
              <a16:creationId xmlns:a16="http://schemas.microsoft.com/office/drawing/2014/main" id="{0303D068-CAD9-4417-835F-AFE5A3072A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0</xdr:rowOff>
    </xdr:to>
    <xdr:pic>
      <xdr:nvPicPr>
        <xdr:cNvPr id="9" name="Picture 8">
          <a:extLst>
            <a:ext uri="{FF2B5EF4-FFF2-40B4-BE49-F238E27FC236}">
              <a16:creationId xmlns:a16="http://schemas.microsoft.com/office/drawing/2014/main" id="{069DC035-765E-47D9-8F3C-D1BB49A6F2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31757"/>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10" name="Picture 9">
          <a:extLst>
            <a:ext uri="{FF2B5EF4-FFF2-40B4-BE49-F238E27FC236}">
              <a16:creationId xmlns:a16="http://schemas.microsoft.com/office/drawing/2014/main" id="{09E29A89-93D9-4A2F-AC6C-C43A8D02C1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4488</xdr:rowOff>
    </xdr:from>
    <xdr:to>
      <xdr:col>3</xdr:col>
      <xdr:colOff>243840</xdr:colOff>
      <xdr:row>1</xdr:row>
      <xdr:rowOff>1587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8"/>
          <a:ext cx="1562100" cy="424137"/>
        </a:xfrm>
        <a:prstGeom prst="rect">
          <a:avLst/>
        </a:prstGeom>
      </xdr:spPr>
    </xdr:pic>
    <xdr:clientData/>
  </xdr:twoCellAnchor>
  <xdr:twoCellAnchor editAs="oneCell">
    <xdr:from>
      <xdr:col>0</xdr:col>
      <xdr:colOff>0</xdr:colOff>
      <xdr:row>0</xdr:row>
      <xdr:rowOff>4488</xdr:rowOff>
    </xdr:from>
    <xdr:to>
      <xdr:col>3</xdr:col>
      <xdr:colOff>76200</xdr:colOff>
      <xdr:row>1</xdr:row>
      <xdr:rowOff>1587</xdr:rowOff>
    </xdr:to>
    <xdr:pic>
      <xdr:nvPicPr>
        <xdr:cNvPr id="2" name="Picture 1">
          <a:extLst>
            <a:ext uri="{FF2B5EF4-FFF2-40B4-BE49-F238E27FC236}">
              <a16:creationId xmlns:a16="http://schemas.microsoft.com/office/drawing/2014/main" id="{7F6C67BA-1300-43BD-8BEF-1A7A6890CB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419225" cy="427947"/>
        </a:xfrm>
        <a:prstGeom prst="rect">
          <a:avLst/>
        </a:prstGeom>
      </xdr:spPr>
    </xdr:pic>
    <xdr:clientData/>
  </xdr:twoCellAnchor>
  <xdr:twoCellAnchor editAs="oneCell">
    <xdr:from>
      <xdr:col>0</xdr:col>
      <xdr:colOff>0</xdr:colOff>
      <xdr:row>0</xdr:row>
      <xdr:rowOff>4488</xdr:rowOff>
    </xdr:from>
    <xdr:to>
      <xdr:col>3</xdr:col>
      <xdr:colOff>19050</xdr:colOff>
      <xdr:row>0</xdr:row>
      <xdr:rowOff>396240</xdr:rowOff>
    </xdr:to>
    <xdr:pic>
      <xdr:nvPicPr>
        <xdr:cNvPr id="4" name="Picture 3">
          <a:extLst>
            <a:ext uri="{FF2B5EF4-FFF2-40B4-BE49-F238E27FC236}">
              <a16:creationId xmlns:a16="http://schemas.microsoft.com/office/drawing/2014/main" id="{DE2DB1E0-7810-40B9-80CA-0F6FA6EFC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362075" cy="389847"/>
        </a:xfrm>
        <a:prstGeom prst="rect">
          <a:avLst/>
        </a:prstGeom>
      </xdr:spPr>
    </xdr:pic>
    <xdr:clientData/>
  </xdr:twoCellAnchor>
  <xdr:twoCellAnchor editAs="oneCell">
    <xdr:from>
      <xdr:col>0</xdr:col>
      <xdr:colOff>0</xdr:colOff>
      <xdr:row>0</xdr:row>
      <xdr:rowOff>4488</xdr:rowOff>
    </xdr:from>
    <xdr:to>
      <xdr:col>2</xdr:col>
      <xdr:colOff>400050</xdr:colOff>
      <xdr:row>0</xdr:row>
      <xdr:rowOff>381000</xdr:rowOff>
    </xdr:to>
    <xdr:pic>
      <xdr:nvPicPr>
        <xdr:cNvPr id="5" name="Picture 4">
          <a:extLst>
            <a:ext uri="{FF2B5EF4-FFF2-40B4-BE49-F238E27FC236}">
              <a16:creationId xmlns:a16="http://schemas.microsoft.com/office/drawing/2014/main" id="{EC666BA8-43BB-4F76-BD15-F64D1057DA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295400" cy="3746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6" name="Picture 5">
          <a:extLst>
            <a:ext uri="{FF2B5EF4-FFF2-40B4-BE49-F238E27FC236}">
              <a16:creationId xmlns:a16="http://schemas.microsoft.com/office/drawing/2014/main" id="{AFFBDAB2-899A-4E2E-ABAF-A0D20CD0FC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19050</xdr:rowOff>
    </xdr:to>
    <xdr:pic>
      <xdr:nvPicPr>
        <xdr:cNvPr id="7" name="Picture 6">
          <a:extLst>
            <a:ext uri="{FF2B5EF4-FFF2-40B4-BE49-F238E27FC236}">
              <a16:creationId xmlns:a16="http://schemas.microsoft.com/office/drawing/2014/main" id="{3C7C951D-2505-4F2D-856B-92E548B15F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50807"/>
        </a:xfrm>
        <a:prstGeom prst="rect">
          <a:avLst/>
        </a:prstGeom>
      </xdr:spPr>
    </xdr:pic>
    <xdr:clientData/>
  </xdr:twoCellAnchor>
  <xdr:twoCellAnchor editAs="oneCell">
    <xdr:from>
      <xdr:col>0</xdr:col>
      <xdr:colOff>0</xdr:colOff>
      <xdr:row>0</xdr:row>
      <xdr:rowOff>4488</xdr:rowOff>
    </xdr:from>
    <xdr:to>
      <xdr:col>2</xdr:col>
      <xdr:colOff>20222</xdr:colOff>
      <xdr:row>0</xdr:row>
      <xdr:rowOff>266700</xdr:rowOff>
    </xdr:to>
    <xdr:pic>
      <xdr:nvPicPr>
        <xdr:cNvPr id="8" name="Picture 7">
          <a:extLst>
            <a:ext uri="{FF2B5EF4-FFF2-40B4-BE49-F238E27FC236}">
              <a16:creationId xmlns:a16="http://schemas.microsoft.com/office/drawing/2014/main" id="{0C0B3354-9CE7-429B-ABB1-4756BE7776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0</xdr:rowOff>
    </xdr:to>
    <xdr:pic>
      <xdr:nvPicPr>
        <xdr:cNvPr id="9" name="Picture 8">
          <a:extLst>
            <a:ext uri="{FF2B5EF4-FFF2-40B4-BE49-F238E27FC236}">
              <a16:creationId xmlns:a16="http://schemas.microsoft.com/office/drawing/2014/main" id="{37F20A15-B491-464C-86A0-7F71682903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31757"/>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10" name="Picture 9">
          <a:extLst>
            <a:ext uri="{FF2B5EF4-FFF2-40B4-BE49-F238E27FC236}">
              <a16:creationId xmlns:a16="http://schemas.microsoft.com/office/drawing/2014/main" id="{B22FBDCA-7AD9-4615-8041-06286C0069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4489</xdr:rowOff>
    </xdr:from>
    <xdr:to>
      <xdr:col>3</xdr:col>
      <xdr:colOff>93662</xdr:colOff>
      <xdr:row>0</xdr:row>
      <xdr:rowOff>256224</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89"/>
          <a:ext cx="1412875" cy="257450"/>
        </a:xfrm>
        <a:prstGeom prst="rect">
          <a:avLst/>
        </a:prstGeom>
      </xdr:spPr>
    </xdr:pic>
    <xdr:clientData/>
  </xdr:twoCellAnchor>
  <xdr:twoCellAnchor editAs="oneCell">
    <xdr:from>
      <xdr:col>0</xdr:col>
      <xdr:colOff>0</xdr:colOff>
      <xdr:row>0</xdr:row>
      <xdr:rowOff>4488</xdr:rowOff>
    </xdr:from>
    <xdr:to>
      <xdr:col>3</xdr:col>
      <xdr:colOff>76200</xdr:colOff>
      <xdr:row>1</xdr:row>
      <xdr:rowOff>167640</xdr:rowOff>
    </xdr:to>
    <xdr:pic>
      <xdr:nvPicPr>
        <xdr:cNvPr id="2" name="Picture 1">
          <a:extLst>
            <a:ext uri="{FF2B5EF4-FFF2-40B4-BE49-F238E27FC236}">
              <a16:creationId xmlns:a16="http://schemas.microsoft.com/office/drawing/2014/main" id="{53FF97D2-9DB7-4370-BD52-F28204C1E7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419225" cy="427947"/>
        </a:xfrm>
        <a:prstGeom prst="rect">
          <a:avLst/>
        </a:prstGeom>
      </xdr:spPr>
    </xdr:pic>
    <xdr:clientData/>
  </xdr:twoCellAnchor>
  <xdr:twoCellAnchor editAs="oneCell">
    <xdr:from>
      <xdr:col>0</xdr:col>
      <xdr:colOff>0</xdr:colOff>
      <xdr:row>0</xdr:row>
      <xdr:rowOff>4488</xdr:rowOff>
    </xdr:from>
    <xdr:to>
      <xdr:col>3</xdr:col>
      <xdr:colOff>19050</xdr:colOff>
      <xdr:row>1</xdr:row>
      <xdr:rowOff>129540</xdr:rowOff>
    </xdr:to>
    <xdr:pic>
      <xdr:nvPicPr>
        <xdr:cNvPr id="4" name="Picture 3">
          <a:extLst>
            <a:ext uri="{FF2B5EF4-FFF2-40B4-BE49-F238E27FC236}">
              <a16:creationId xmlns:a16="http://schemas.microsoft.com/office/drawing/2014/main" id="{5B76422D-ACAF-4BB3-AE44-D7A1C3F5C6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362075" cy="389847"/>
        </a:xfrm>
        <a:prstGeom prst="rect">
          <a:avLst/>
        </a:prstGeom>
      </xdr:spPr>
    </xdr:pic>
    <xdr:clientData/>
  </xdr:twoCellAnchor>
  <xdr:twoCellAnchor editAs="oneCell">
    <xdr:from>
      <xdr:col>0</xdr:col>
      <xdr:colOff>0</xdr:colOff>
      <xdr:row>0</xdr:row>
      <xdr:rowOff>4488</xdr:rowOff>
    </xdr:from>
    <xdr:to>
      <xdr:col>2</xdr:col>
      <xdr:colOff>400050</xdr:colOff>
      <xdr:row>1</xdr:row>
      <xdr:rowOff>114300</xdr:rowOff>
    </xdr:to>
    <xdr:pic>
      <xdr:nvPicPr>
        <xdr:cNvPr id="5" name="Picture 4">
          <a:extLst>
            <a:ext uri="{FF2B5EF4-FFF2-40B4-BE49-F238E27FC236}">
              <a16:creationId xmlns:a16="http://schemas.microsoft.com/office/drawing/2014/main" id="{650C3E0D-55F9-4C93-AB6C-769FA8CBE8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3"/>
          <a:ext cx="1295400" cy="374607"/>
        </a:xfrm>
        <a:prstGeom prst="rect">
          <a:avLst/>
        </a:prstGeom>
      </xdr:spPr>
    </xdr:pic>
    <xdr:clientData/>
  </xdr:twoCellAnchor>
  <xdr:twoCellAnchor editAs="oneCell">
    <xdr:from>
      <xdr:col>0</xdr:col>
      <xdr:colOff>0</xdr:colOff>
      <xdr:row>0</xdr:row>
      <xdr:rowOff>4488</xdr:rowOff>
    </xdr:from>
    <xdr:to>
      <xdr:col>2</xdr:col>
      <xdr:colOff>20222</xdr:colOff>
      <xdr:row>1</xdr:row>
      <xdr:rowOff>0</xdr:rowOff>
    </xdr:to>
    <xdr:pic>
      <xdr:nvPicPr>
        <xdr:cNvPr id="6" name="Picture 5">
          <a:extLst>
            <a:ext uri="{FF2B5EF4-FFF2-40B4-BE49-F238E27FC236}">
              <a16:creationId xmlns:a16="http://schemas.microsoft.com/office/drawing/2014/main" id="{F9397BD2-3A23-4D25-BB84-8A565F3548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190500</xdr:rowOff>
    </xdr:to>
    <xdr:pic>
      <xdr:nvPicPr>
        <xdr:cNvPr id="7" name="Picture 6">
          <a:extLst>
            <a:ext uri="{FF2B5EF4-FFF2-40B4-BE49-F238E27FC236}">
              <a16:creationId xmlns:a16="http://schemas.microsoft.com/office/drawing/2014/main" id="{EB003A37-7D71-49C8-BC59-508889F916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50807"/>
        </a:xfrm>
        <a:prstGeom prst="rect">
          <a:avLst/>
        </a:prstGeom>
      </xdr:spPr>
    </xdr:pic>
    <xdr:clientData/>
  </xdr:twoCellAnchor>
  <xdr:twoCellAnchor editAs="oneCell">
    <xdr:from>
      <xdr:col>0</xdr:col>
      <xdr:colOff>0</xdr:colOff>
      <xdr:row>0</xdr:row>
      <xdr:rowOff>4488</xdr:rowOff>
    </xdr:from>
    <xdr:to>
      <xdr:col>2</xdr:col>
      <xdr:colOff>20222</xdr:colOff>
      <xdr:row>1</xdr:row>
      <xdr:rowOff>0</xdr:rowOff>
    </xdr:to>
    <xdr:pic>
      <xdr:nvPicPr>
        <xdr:cNvPr id="8" name="Picture 7">
          <a:extLst>
            <a:ext uri="{FF2B5EF4-FFF2-40B4-BE49-F238E27FC236}">
              <a16:creationId xmlns:a16="http://schemas.microsoft.com/office/drawing/2014/main" id="{DEB8510B-C70E-4729-A094-A2F7FEE020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93"/>
          <a:ext cx="907952" cy="260307"/>
        </a:xfrm>
        <a:prstGeom prst="rect">
          <a:avLst/>
        </a:prstGeom>
      </xdr:spPr>
    </xdr:pic>
    <xdr:clientData/>
  </xdr:twoCellAnchor>
  <xdr:twoCellAnchor editAs="oneCell">
    <xdr:from>
      <xdr:col>0</xdr:col>
      <xdr:colOff>0</xdr:colOff>
      <xdr:row>0</xdr:row>
      <xdr:rowOff>4488</xdr:rowOff>
    </xdr:from>
    <xdr:to>
      <xdr:col>2</xdr:col>
      <xdr:colOff>363122</xdr:colOff>
      <xdr:row>1</xdr:row>
      <xdr:rowOff>171450</xdr:rowOff>
    </xdr:to>
    <xdr:pic>
      <xdr:nvPicPr>
        <xdr:cNvPr id="9" name="Picture 8">
          <a:extLst>
            <a:ext uri="{FF2B5EF4-FFF2-40B4-BE49-F238E27FC236}">
              <a16:creationId xmlns:a16="http://schemas.microsoft.com/office/drawing/2014/main" id="{D0B709C9-FAA7-4364-8B92-6F515616BC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93"/>
          <a:ext cx="1250852" cy="431757"/>
        </a:xfrm>
        <a:prstGeom prst="rect">
          <a:avLst/>
        </a:prstGeom>
      </xdr:spPr>
    </xdr:pic>
    <xdr:clientData/>
  </xdr:twoCellAnchor>
  <xdr:twoCellAnchor editAs="oneCell">
    <xdr:from>
      <xdr:col>0</xdr:col>
      <xdr:colOff>0</xdr:colOff>
      <xdr:row>0</xdr:row>
      <xdr:rowOff>0</xdr:rowOff>
    </xdr:from>
    <xdr:to>
      <xdr:col>2</xdr:col>
      <xdr:colOff>439420</xdr:colOff>
      <xdr:row>0</xdr:row>
      <xdr:rowOff>276817</xdr:rowOff>
    </xdr:to>
    <xdr:pic>
      <xdr:nvPicPr>
        <xdr:cNvPr id="10" name="Picture 9">
          <a:extLst>
            <a:ext uri="{FF2B5EF4-FFF2-40B4-BE49-F238E27FC236}">
              <a16:creationId xmlns:a16="http://schemas.microsoft.com/office/drawing/2014/main" id="{9C8C7422-A23D-4860-A59B-B5A5069F885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353820" cy="2768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6E003-37F6-45FD-95D1-7F220E6265FA}">
  <dimension ref="A1:HF1581"/>
  <sheetViews>
    <sheetView tabSelected="1" workbookViewId="0">
      <selection activeCell="E11" sqref="B11:L33"/>
    </sheetView>
  </sheetViews>
  <sheetFormatPr defaultColWidth="11.26953125" defaultRowHeight="15.5" x14ac:dyDescent="0.35"/>
  <cols>
    <col min="1" max="1" width="7" style="40" customWidth="1"/>
    <col min="2" max="2" width="8.26953125" style="40" customWidth="1"/>
    <col min="3" max="3" width="6.1796875" style="40" customWidth="1"/>
    <col min="4" max="4" width="25.26953125" style="40" customWidth="1"/>
    <col min="5" max="12" width="10.7265625" style="40" customWidth="1"/>
    <col min="13" max="13" width="9.54296875" style="40" customWidth="1"/>
    <col min="14" max="14" width="11.26953125" style="40"/>
    <col min="15" max="15" width="10.81640625" style="260" customWidth="1"/>
    <col min="16" max="214" width="11.26953125" style="260"/>
    <col min="215" max="16384" width="11.26953125" style="40"/>
  </cols>
  <sheetData>
    <row r="1" spans="1:214" ht="22.5" x14ac:dyDescent="0.45">
      <c r="A1" s="316"/>
      <c r="B1" s="317"/>
      <c r="C1" s="317"/>
      <c r="D1" s="317"/>
      <c r="E1" s="318" t="s">
        <v>180</v>
      </c>
      <c r="F1" s="317"/>
      <c r="G1" s="317"/>
      <c r="H1" s="317"/>
      <c r="I1" s="317"/>
      <c r="J1" s="317"/>
      <c r="K1" s="317"/>
      <c r="L1" s="317"/>
      <c r="M1" s="317"/>
      <c r="N1" s="319"/>
      <c r="O1" s="259"/>
    </row>
    <row r="2" spans="1:214" ht="22.5" x14ac:dyDescent="0.45">
      <c r="A2" s="320"/>
      <c r="B2" s="315"/>
      <c r="C2" s="315"/>
      <c r="D2" s="315"/>
      <c r="E2" s="315"/>
      <c r="G2" s="321" t="s">
        <v>181</v>
      </c>
      <c r="H2" s="315"/>
      <c r="I2" s="315"/>
      <c r="J2" s="315"/>
      <c r="K2" s="315"/>
      <c r="L2" s="315"/>
      <c r="M2" s="315"/>
      <c r="N2" s="322"/>
      <c r="O2" s="259"/>
    </row>
    <row r="3" spans="1:214" ht="20.5" thickBot="1" x14ac:dyDescent="0.45">
      <c r="A3" s="268"/>
      <c r="B3" s="269"/>
      <c r="C3" s="269"/>
      <c r="D3" s="269"/>
      <c r="E3" s="269"/>
      <c r="F3" s="269"/>
      <c r="G3" s="269"/>
      <c r="H3" s="269"/>
      <c r="I3" s="269"/>
      <c r="J3" s="269"/>
      <c r="K3" s="269"/>
      <c r="L3" s="269"/>
      <c r="M3" s="269"/>
      <c r="N3" s="270"/>
      <c r="O3" s="259"/>
    </row>
    <row r="4" spans="1:214" ht="16" customHeight="1" thickTop="1" thickBot="1" x14ac:dyDescent="0.4">
      <c r="A4" s="271" t="s">
        <v>0</v>
      </c>
      <c r="B4" s="272"/>
      <c r="C4" s="383"/>
      <c r="D4" s="384"/>
      <c r="E4" s="273"/>
      <c r="F4" s="274"/>
      <c r="G4" s="385" t="s">
        <v>182</v>
      </c>
      <c r="H4" s="386"/>
      <c r="I4" s="376" t="s">
        <v>197</v>
      </c>
      <c r="J4" s="377"/>
      <c r="K4" s="275" t="s">
        <v>183</v>
      </c>
      <c r="L4" s="276"/>
      <c r="M4" s="277"/>
      <c r="N4" s="375">
        <f>Summary!I12</f>
        <v>0</v>
      </c>
      <c r="O4" s="261"/>
    </row>
    <row r="5" spans="1:214" ht="16" thickTop="1" x14ac:dyDescent="0.35">
      <c r="A5" s="278"/>
      <c r="B5" s="279"/>
      <c r="C5" s="279"/>
      <c r="D5" s="280"/>
      <c r="E5" s="280"/>
      <c r="F5" s="279"/>
      <c r="G5" s="281"/>
      <c r="H5" s="281"/>
      <c r="I5" s="281"/>
      <c r="J5" s="282"/>
      <c r="K5" s="279"/>
      <c r="L5" s="281"/>
      <c r="M5" s="281"/>
      <c r="N5" s="283"/>
      <c r="R5" s="40"/>
    </row>
    <row r="6" spans="1:214" x14ac:dyDescent="0.35">
      <c r="A6" s="278"/>
      <c r="B6" s="279"/>
      <c r="C6" s="279"/>
      <c r="D6" s="280"/>
      <c r="E6" s="280"/>
      <c r="F6" s="279"/>
      <c r="G6" s="281"/>
      <c r="H6" s="281"/>
      <c r="I6" s="281"/>
      <c r="J6" s="282"/>
      <c r="K6" s="284"/>
      <c r="L6" s="281"/>
      <c r="M6" s="281"/>
      <c r="N6" s="285">
        <f>IF(AND(MONTH(J4)&gt;9,MONTH(J4)&lt;=12,NOT(DAY(J4)=0),YEAR(J4)&gt;=2014,DAY(J4)&gt;27),MONTH(J4)-9,IF(AND(MONTH(J4)&gt;=1,MONTH(J4)&lt;=9,NOT(DAY(J4)=0),YEAR(J4)&gt;=2014,DAY(J4)&gt;27),MONTH(J4)+3,0))</f>
        <v>0</v>
      </c>
    </row>
    <row r="7" spans="1:214" ht="16" thickBot="1" x14ac:dyDescent="0.4">
      <c r="A7" s="286"/>
      <c r="B7" s="281"/>
      <c r="C7" s="287"/>
      <c r="D7" s="288"/>
      <c r="E7" s="288"/>
      <c r="F7" s="289"/>
      <c r="G7" s="289"/>
      <c r="H7" s="289"/>
      <c r="I7" s="289"/>
      <c r="J7" s="289"/>
      <c r="K7" s="290"/>
      <c r="L7" s="290"/>
      <c r="M7" s="290"/>
      <c r="N7" s="291"/>
      <c r="O7" s="262"/>
      <c r="S7" s="40"/>
    </row>
    <row r="8" spans="1:214" x14ac:dyDescent="0.35">
      <c r="A8" s="286"/>
      <c r="B8" s="387" t="s">
        <v>184</v>
      </c>
      <c r="C8" s="388"/>
      <c r="D8" s="389"/>
      <c r="E8" s="389"/>
      <c r="F8" s="389"/>
      <c r="G8" s="389"/>
      <c r="H8" s="389"/>
      <c r="I8" s="389"/>
      <c r="J8" s="389"/>
      <c r="K8" s="389"/>
      <c r="L8" s="390"/>
      <c r="M8" s="292"/>
      <c r="N8" s="283"/>
    </row>
    <row r="9" spans="1:214" ht="27.65" customHeight="1" x14ac:dyDescent="0.35">
      <c r="A9" s="293"/>
      <c r="B9" s="405" t="s">
        <v>185</v>
      </c>
      <c r="C9" s="386"/>
      <c r="D9" s="406"/>
      <c r="E9" s="395" t="s">
        <v>196</v>
      </c>
      <c r="F9" s="396"/>
      <c r="G9" s="396"/>
      <c r="H9" s="398"/>
      <c r="I9" s="395" t="s">
        <v>195</v>
      </c>
      <c r="J9" s="396"/>
      <c r="K9" s="396"/>
      <c r="L9" s="397"/>
      <c r="M9" s="294"/>
      <c r="N9" s="295"/>
    </row>
    <row r="10" spans="1:214" ht="32.15" customHeight="1" x14ac:dyDescent="0.35">
      <c r="A10" s="296"/>
      <c r="B10" s="297" t="s">
        <v>186</v>
      </c>
      <c r="C10" s="298" t="s">
        <v>187</v>
      </c>
      <c r="D10" s="299"/>
      <c r="E10" s="399">
        <f>'Detailed Plan'!H37</f>
        <v>0</v>
      </c>
      <c r="F10" s="400"/>
      <c r="G10" s="400"/>
      <c r="H10" s="401"/>
      <c r="I10" s="402">
        <f>'Detailed Plan'!I37</f>
        <v>0</v>
      </c>
      <c r="J10" s="403"/>
      <c r="K10" s="403"/>
      <c r="L10" s="404"/>
      <c r="M10" s="300"/>
      <c r="N10" s="283"/>
    </row>
    <row r="11" spans="1:214" ht="25" customHeight="1" x14ac:dyDescent="0.35">
      <c r="A11" s="296"/>
      <c r="B11" s="297" t="s">
        <v>188</v>
      </c>
      <c r="C11" s="378" t="s">
        <v>189</v>
      </c>
      <c r="D11" s="379"/>
      <c r="E11" s="399">
        <f>'Detailed Plan'!H46</f>
        <v>0</v>
      </c>
      <c r="F11" s="400"/>
      <c r="G11" s="400"/>
      <c r="H11" s="401"/>
      <c r="I11" s="402">
        <f>'Detailed Plan'!I46</f>
        <v>0</v>
      </c>
      <c r="J11" s="403"/>
      <c r="K11" s="403"/>
      <c r="L11" s="404"/>
      <c r="M11" s="300"/>
      <c r="N11" s="283"/>
    </row>
    <row r="12" spans="1:214" s="258" customFormat="1" ht="16" thickBot="1" x14ac:dyDescent="0.4">
      <c r="A12" s="301"/>
      <c r="B12" s="380" t="s">
        <v>190</v>
      </c>
      <c r="C12" s="381"/>
      <c r="D12" s="382"/>
      <c r="E12" s="407">
        <f t="shared" ref="E12:I12" si="0">SUM(E10:E11)</f>
        <v>0</v>
      </c>
      <c r="F12" s="408"/>
      <c r="G12" s="408"/>
      <c r="H12" s="409"/>
      <c r="I12" s="410">
        <f t="shared" si="0"/>
        <v>0</v>
      </c>
      <c r="J12" s="411"/>
      <c r="K12" s="411"/>
      <c r="L12" s="412"/>
      <c r="M12" s="302"/>
      <c r="N12" s="30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c r="BT12" s="263"/>
      <c r="BU12" s="263"/>
      <c r="BV12" s="263"/>
      <c r="BW12" s="263"/>
      <c r="BX12" s="263"/>
      <c r="BY12" s="263"/>
      <c r="BZ12" s="263"/>
      <c r="CA12" s="263"/>
      <c r="CB12" s="263"/>
      <c r="CC12" s="263"/>
      <c r="CD12" s="263"/>
      <c r="CE12" s="263"/>
      <c r="CF12" s="263"/>
      <c r="CG12" s="263"/>
      <c r="CH12" s="263"/>
      <c r="CI12" s="263"/>
      <c r="CJ12" s="263"/>
      <c r="CK12" s="263"/>
      <c r="CL12" s="263"/>
      <c r="CM12" s="263"/>
      <c r="CN12" s="263"/>
      <c r="CO12" s="263"/>
      <c r="CP12" s="263"/>
      <c r="CQ12" s="263"/>
      <c r="CR12" s="263"/>
      <c r="CS12" s="263"/>
      <c r="CT12" s="263"/>
      <c r="CU12" s="263"/>
      <c r="CV12" s="263"/>
      <c r="CW12" s="263"/>
      <c r="CX12" s="263"/>
      <c r="CY12" s="263"/>
      <c r="CZ12" s="263"/>
      <c r="DA12" s="263"/>
      <c r="DB12" s="263"/>
      <c r="DC12" s="263"/>
      <c r="DD12" s="263"/>
      <c r="DE12" s="263"/>
      <c r="DF12" s="263"/>
      <c r="DG12" s="263"/>
      <c r="DH12" s="263"/>
      <c r="DI12" s="263"/>
      <c r="DJ12" s="263"/>
      <c r="DK12" s="263"/>
      <c r="DL12" s="263"/>
      <c r="DM12" s="263"/>
      <c r="DN12" s="263"/>
      <c r="DO12" s="263"/>
      <c r="DP12" s="263"/>
      <c r="DQ12" s="263"/>
      <c r="DR12" s="263"/>
      <c r="DS12" s="263"/>
      <c r="DT12" s="263"/>
      <c r="DU12" s="263"/>
      <c r="DV12" s="263"/>
      <c r="DW12" s="263"/>
      <c r="DX12" s="263"/>
      <c r="DY12" s="263"/>
      <c r="DZ12" s="263"/>
      <c r="EA12" s="263"/>
      <c r="EB12" s="263"/>
      <c r="EC12" s="263"/>
      <c r="ED12" s="263"/>
      <c r="EE12" s="263"/>
      <c r="EF12" s="263"/>
      <c r="EG12" s="263"/>
      <c r="EH12" s="263"/>
      <c r="EI12" s="263"/>
      <c r="EJ12" s="263"/>
      <c r="EK12" s="263"/>
      <c r="EL12" s="263"/>
      <c r="EM12" s="263"/>
      <c r="EN12" s="263"/>
      <c r="EO12" s="263"/>
      <c r="EP12" s="263"/>
      <c r="EQ12" s="263"/>
      <c r="ER12" s="263"/>
      <c r="ES12" s="263"/>
      <c r="ET12" s="263"/>
      <c r="EU12" s="263"/>
      <c r="EV12" s="263"/>
      <c r="EW12" s="263"/>
      <c r="EX12" s="263"/>
      <c r="EY12" s="263"/>
      <c r="EZ12" s="263"/>
      <c r="FA12" s="263"/>
      <c r="FB12" s="263"/>
      <c r="FC12" s="263"/>
      <c r="FD12" s="263"/>
      <c r="FE12" s="263"/>
      <c r="FF12" s="263"/>
      <c r="FG12" s="263"/>
      <c r="FH12" s="263"/>
      <c r="FI12" s="263"/>
      <c r="FJ12" s="263"/>
      <c r="FK12" s="263"/>
      <c r="FL12" s="263"/>
      <c r="FM12" s="263"/>
      <c r="FN12" s="263"/>
      <c r="FO12" s="263"/>
      <c r="FP12" s="263"/>
      <c r="FQ12" s="263"/>
      <c r="FR12" s="263"/>
      <c r="FS12" s="263"/>
      <c r="FT12" s="263"/>
      <c r="FU12" s="263"/>
      <c r="FV12" s="263"/>
      <c r="FW12" s="263"/>
      <c r="FX12" s="263"/>
      <c r="FY12" s="263"/>
      <c r="FZ12" s="263"/>
      <c r="GA12" s="263"/>
      <c r="GB12" s="263"/>
      <c r="GC12" s="263"/>
      <c r="GD12" s="263"/>
      <c r="GE12" s="263"/>
      <c r="GF12" s="263"/>
      <c r="GG12" s="263"/>
      <c r="GH12" s="263"/>
      <c r="GI12" s="263"/>
      <c r="GJ12" s="263"/>
      <c r="GK12" s="263"/>
      <c r="GL12" s="263"/>
      <c r="GM12" s="263"/>
      <c r="GN12" s="263"/>
      <c r="GO12" s="263"/>
      <c r="GP12" s="263"/>
      <c r="GQ12" s="263"/>
      <c r="GR12" s="263"/>
      <c r="GS12" s="263"/>
      <c r="GT12" s="263"/>
      <c r="GU12" s="263"/>
      <c r="GV12" s="263"/>
      <c r="GW12" s="263"/>
      <c r="GX12" s="263"/>
      <c r="GY12" s="263"/>
      <c r="GZ12" s="263"/>
      <c r="HA12" s="263"/>
      <c r="HB12" s="263"/>
      <c r="HC12" s="263"/>
      <c r="HD12" s="263"/>
      <c r="HE12" s="263"/>
      <c r="HF12" s="263"/>
    </row>
    <row r="13" spans="1:214" x14ac:dyDescent="0.35">
      <c r="A13" s="304"/>
      <c r="B13" s="305"/>
      <c r="C13" s="305"/>
      <c r="D13" s="305"/>
      <c r="E13" s="305"/>
      <c r="F13" s="305"/>
      <c r="G13" s="305"/>
      <c r="H13" s="391"/>
      <c r="I13" s="392"/>
      <c r="J13" s="392"/>
      <c r="K13" s="392"/>
      <c r="L13" s="307"/>
      <c r="M13" s="307"/>
      <c r="N13" s="308"/>
    </row>
    <row r="14" spans="1:214" x14ac:dyDescent="0.35">
      <c r="A14" s="304"/>
      <c r="B14" s="281"/>
      <c r="C14" s="281"/>
      <c r="D14" s="281"/>
      <c r="E14" s="281"/>
      <c r="F14" s="281"/>
      <c r="G14" s="281"/>
      <c r="H14" s="281"/>
      <c r="I14" s="281"/>
      <c r="J14" s="281"/>
      <c r="K14" s="281"/>
      <c r="L14" s="281"/>
      <c r="M14" s="281"/>
      <c r="N14" s="283"/>
    </row>
    <row r="15" spans="1:214" x14ac:dyDescent="0.35">
      <c r="A15" s="304"/>
      <c r="B15" s="333" t="s">
        <v>191</v>
      </c>
      <c r="C15" s="281"/>
      <c r="D15" s="281"/>
      <c r="E15" s="281"/>
      <c r="F15" s="281"/>
      <c r="G15" s="281"/>
      <c r="H15" s="281"/>
      <c r="I15" s="281"/>
      <c r="J15" s="281"/>
      <c r="K15" s="281"/>
      <c r="L15" s="281"/>
      <c r="M15" s="281"/>
      <c r="N15" s="283"/>
    </row>
    <row r="16" spans="1:214" x14ac:dyDescent="0.35">
      <c r="A16" s="304"/>
      <c r="B16" s="281"/>
      <c r="C16" s="281"/>
      <c r="D16" s="281"/>
      <c r="E16" s="281"/>
      <c r="F16" s="281"/>
      <c r="G16" s="281"/>
      <c r="H16" s="281"/>
      <c r="I16" s="281"/>
      <c r="J16" s="281"/>
      <c r="K16" s="281"/>
      <c r="L16" s="281"/>
      <c r="M16" s="281"/>
      <c r="N16" s="283"/>
    </row>
    <row r="17" spans="1:14" x14ac:dyDescent="0.35">
      <c r="A17" s="304"/>
      <c r="B17" s="309" t="s">
        <v>192</v>
      </c>
      <c r="C17" s="309"/>
      <c r="D17" s="281"/>
      <c r="E17" s="281"/>
      <c r="F17" s="281"/>
      <c r="G17" s="281"/>
      <c r="H17" s="281"/>
      <c r="I17" s="281"/>
      <c r="J17" s="281"/>
      <c r="K17" s="281"/>
      <c r="L17" s="281"/>
      <c r="M17" s="281"/>
      <c r="N17" s="283"/>
    </row>
    <row r="18" spans="1:14" x14ac:dyDescent="0.35">
      <c r="A18" s="304"/>
      <c r="B18" s="309" t="s">
        <v>114</v>
      </c>
      <c r="C18" s="309"/>
      <c r="D18" s="309"/>
      <c r="E18" s="309"/>
      <c r="F18" s="309"/>
      <c r="G18" s="309"/>
      <c r="H18" s="281"/>
      <c r="I18" s="281"/>
      <c r="J18" s="281"/>
      <c r="K18" s="281"/>
      <c r="L18" s="281"/>
      <c r="M18" s="281"/>
      <c r="N18" s="283"/>
    </row>
    <row r="19" spans="1:14" x14ac:dyDescent="0.35">
      <c r="A19" s="304"/>
      <c r="B19" s="309"/>
      <c r="C19" s="309"/>
      <c r="D19" s="281"/>
      <c r="E19" s="281"/>
      <c r="F19" s="281"/>
      <c r="G19" s="281"/>
      <c r="H19" s="281"/>
      <c r="I19" s="281"/>
      <c r="J19" s="281"/>
      <c r="K19" s="281"/>
      <c r="L19" s="281"/>
      <c r="M19" s="281"/>
      <c r="N19" s="283"/>
    </row>
    <row r="20" spans="1:14" ht="48.65" customHeight="1" x14ac:dyDescent="0.35">
      <c r="A20" s="304"/>
      <c r="B20" s="393" t="s">
        <v>193</v>
      </c>
      <c r="C20" s="394"/>
      <c r="D20" s="394"/>
      <c r="E20" s="394"/>
      <c r="F20" s="394"/>
      <c r="G20" s="394"/>
      <c r="H20" s="394"/>
      <c r="I20" s="394"/>
      <c r="J20" s="394"/>
      <c r="K20" s="394"/>
      <c r="L20" s="394"/>
      <c r="M20" s="310"/>
      <c r="N20" s="283"/>
    </row>
    <row r="21" spans="1:14" ht="30.25" customHeight="1" x14ac:dyDescent="0.35">
      <c r="A21" s="304"/>
      <c r="B21" s="309"/>
      <c r="C21" s="281"/>
      <c r="D21" s="281"/>
      <c r="E21" s="281"/>
      <c r="F21" s="281"/>
      <c r="G21" s="281"/>
      <c r="H21" s="281"/>
      <c r="I21" s="281"/>
      <c r="J21" s="281"/>
      <c r="K21" s="281"/>
      <c r="L21" s="281"/>
      <c r="M21" s="281"/>
      <c r="N21" s="283"/>
    </row>
    <row r="22" spans="1:14" ht="18.75" customHeight="1" x14ac:dyDescent="0.35">
      <c r="A22" s="304"/>
      <c r="B22" s="309" t="s">
        <v>194</v>
      </c>
      <c r="C22" s="311"/>
      <c r="D22" s="311"/>
      <c r="E22" s="311"/>
      <c r="F22" s="311"/>
      <c r="G22" s="311"/>
      <c r="H22" s="311"/>
      <c r="I22" s="311"/>
      <c r="J22" s="311"/>
      <c r="K22" s="311"/>
      <c r="L22" s="311"/>
      <c r="M22" s="311"/>
      <c r="N22" s="283"/>
    </row>
    <row r="23" spans="1:14" x14ac:dyDescent="0.35">
      <c r="A23" s="304"/>
      <c r="B23" s="324"/>
      <c r="C23" s="325"/>
      <c r="D23" s="325"/>
      <c r="E23" s="325"/>
      <c r="F23" s="325"/>
      <c r="G23" s="325"/>
      <c r="H23" s="325"/>
      <c r="I23" s="325"/>
      <c r="J23" s="325"/>
      <c r="K23" s="325"/>
      <c r="L23" s="325"/>
      <c r="M23" s="326"/>
      <c r="N23" s="283"/>
    </row>
    <row r="24" spans="1:14" x14ac:dyDescent="0.35">
      <c r="A24" s="304"/>
      <c r="B24" s="327"/>
      <c r="C24" s="323"/>
      <c r="D24" s="323"/>
      <c r="E24" s="323"/>
      <c r="F24" s="323"/>
      <c r="G24" s="323"/>
      <c r="H24" s="323"/>
      <c r="I24" s="323"/>
      <c r="J24" s="323"/>
      <c r="K24" s="323"/>
      <c r="L24" s="323"/>
      <c r="M24" s="328"/>
      <c r="N24" s="283"/>
    </row>
    <row r="25" spans="1:14" x14ac:dyDescent="0.35">
      <c r="A25" s="304"/>
      <c r="B25" s="327"/>
      <c r="C25" s="323"/>
      <c r="D25" s="323"/>
      <c r="E25" s="323"/>
      <c r="F25" s="323"/>
      <c r="G25" s="323"/>
      <c r="H25" s="323"/>
      <c r="I25" s="323"/>
      <c r="J25" s="323"/>
      <c r="K25" s="323"/>
      <c r="L25" s="323"/>
      <c r="M25" s="328"/>
      <c r="N25" s="283"/>
    </row>
    <row r="26" spans="1:14" x14ac:dyDescent="0.35">
      <c r="A26" s="304"/>
      <c r="B26" s="327"/>
      <c r="C26" s="323"/>
      <c r="D26" s="323"/>
      <c r="E26" s="323"/>
      <c r="F26" s="323"/>
      <c r="G26" s="323"/>
      <c r="H26" s="323"/>
      <c r="I26" s="323"/>
      <c r="J26" s="323"/>
      <c r="K26" s="323"/>
      <c r="L26" s="323"/>
      <c r="M26" s="328"/>
      <c r="N26" s="283"/>
    </row>
    <row r="27" spans="1:14" x14ac:dyDescent="0.35">
      <c r="A27" s="304"/>
      <c r="B27" s="327"/>
      <c r="C27" s="323"/>
      <c r="D27" s="323"/>
      <c r="E27" s="323"/>
      <c r="F27" s="323"/>
      <c r="G27" s="323"/>
      <c r="H27" s="323"/>
      <c r="I27" s="323"/>
      <c r="J27" s="323"/>
      <c r="K27" s="323"/>
      <c r="L27" s="323"/>
      <c r="M27" s="328"/>
      <c r="N27" s="283"/>
    </row>
    <row r="28" spans="1:14" x14ac:dyDescent="0.35">
      <c r="A28" s="304"/>
      <c r="B28" s="327"/>
      <c r="C28" s="323"/>
      <c r="D28" s="323"/>
      <c r="E28" s="323"/>
      <c r="F28" s="323"/>
      <c r="G28" s="323"/>
      <c r="H28" s="323"/>
      <c r="I28" s="323"/>
      <c r="J28" s="323"/>
      <c r="K28" s="323"/>
      <c r="L28" s="323"/>
      <c r="M28" s="328"/>
      <c r="N28" s="283"/>
    </row>
    <row r="29" spans="1:14" x14ac:dyDescent="0.35">
      <c r="A29" s="304"/>
      <c r="B29" s="327"/>
      <c r="C29" s="323"/>
      <c r="D29" s="323"/>
      <c r="E29" s="323"/>
      <c r="F29" s="323"/>
      <c r="G29" s="323"/>
      <c r="H29" s="323"/>
      <c r="I29" s="323"/>
      <c r="J29" s="323"/>
      <c r="K29" s="323"/>
      <c r="L29" s="323"/>
      <c r="M29" s="328"/>
      <c r="N29" s="283"/>
    </row>
    <row r="30" spans="1:14" x14ac:dyDescent="0.35">
      <c r="A30" s="304"/>
      <c r="B30" s="327"/>
      <c r="C30" s="323"/>
      <c r="D30" s="323"/>
      <c r="E30" s="323"/>
      <c r="F30" s="323"/>
      <c r="G30" s="323"/>
      <c r="H30" s="323"/>
      <c r="I30" s="323"/>
      <c r="J30" s="323"/>
      <c r="K30" s="323"/>
      <c r="L30" s="323"/>
      <c r="M30" s="328"/>
      <c r="N30" s="283"/>
    </row>
    <row r="31" spans="1:14" x14ac:dyDescent="0.35">
      <c r="A31" s="304"/>
      <c r="B31" s="327"/>
      <c r="C31" s="323"/>
      <c r="D31" s="323"/>
      <c r="E31" s="323"/>
      <c r="F31" s="323"/>
      <c r="G31" s="323"/>
      <c r="H31" s="323"/>
      <c r="I31" s="323"/>
      <c r="J31" s="323"/>
      <c r="K31" s="323"/>
      <c r="L31" s="323"/>
      <c r="M31" s="328"/>
      <c r="N31" s="283"/>
    </row>
    <row r="32" spans="1:14" x14ac:dyDescent="0.35">
      <c r="A32" s="304"/>
      <c r="B32" s="327"/>
      <c r="C32" s="323"/>
      <c r="D32" s="323"/>
      <c r="E32" s="323"/>
      <c r="F32" s="323"/>
      <c r="G32" s="323"/>
      <c r="H32" s="323"/>
      <c r="I32" s="323"/>
      <c r="J32" s="323"/>
      <c r="K32" s="323"/>
      <c r="L32" s="323"/>
      <c r="M32" s="328"/>
      <c r="N32" s="283"/>
    </row>
    <row r="33" spans="1:14" x14ac:dyDescent="0.35">
      <c r="A33" s="304"/>
      <c r="B33" s="327"/>
      <c r="C33" s="323"/>
      <c r="D33" s="323"/>
      <c r="E33" s="323"/>
      <c r="F33" s="323"/>
      <c r="G33" s="323"/>
      <c r="H33" s="323"/>
      <c r="I33" s="323"/>
      <c r="J33" s="323"/>
      <c r="K33" s="323"/>
      <c r="L33" s="323"/>
      <c r="M33" s="328"/>
      <c r="N33" s="283"/>
    </row>
    <row r="34" spans="1:14" x14ac:dyDescent="0.35">
      <c r="A34" s="304"/>
      <c r="B34" s="327"/>
      <c r="C34" s="323"/>
      <c r="D34" s="323"/>
      <c r="E34" s="323"/>
      <c r="F34" s="323"/>
      <c r="G34" s="323"/>
      <c r="H34" s="323"/>
      <c r="I34" s="323"/>
      <c r="J34" s="323"/>
      <c r="K34" s="323"/>
      <c r="L34" s="323"/>
      <c r="M34" s="328"/>
      <c r="N34" s="283"/>
    </row>
    <row r="35" spans="1:14" x14ac:dyDescent="0.35">
      <c r="A35" s="304"/>
      <c r="B35" s="327"/>
      <c r="C35" s="323"/>
      <c r="D35" s="323"/>
      <c r="E35" s="323"/>
      <c r="F35" s="323"/>
      <c r="G35" s="323"/>
      <c r="H35" s="323"/>
      <c r="I35" s="323"/>
      <c r="J35" s="323"/>
      <c r="K35" s="323"/>
      <c r="L35" s="323"/>
      <c r="M35" s="328"/>
      <c r="N35" s="283"/>
    </row>
    <row r="36" spans="1:14" x14ac:dyDescent="0.35">
      <c r="A36" s="304"/>
      <c r="B36" s="327"/>
      <c r="C36" s="323"/>
      <c r="D36" s="323"/>
      <c r="E36" s="323"/>
      <c r="F36" s="323"/>
      <c r="G36" s="323"/>
      <c r="H36" s="323"/>
      <c r="I36" s="323"/>
      <c r="J36" s="323"/>
      <c r="K36" s="323"/>
      <c r="L36" s="323"/>
      <c r="M36" s="328"/>
      <c r="N36" s="283"/>
    </row>
    <row r="37" spans="1:14" x14ac:dyDescent="0.35">
      <c r="A37" s="304"/>
      <c r="B37" s="327"/>
      <c r="C37" s="323"/>
      <c r="D37" s="323"/>
      <c r="E37" s="323"/>
      <c r="F37" s="323"/>
      <c r="G37" s="323"/>
      <c r="H37" s="323"/>
      <c r="I37" s="323"/>
      <c r="J37" s="323"/>
      <c r="K37" s="323"/>
      <c r="L37" s="323"/>
      <c r="M37" s="328"/>
      <c r="N37" s="283"/>
    </row>
    <row r="38" spans="1:14" x14ac:dyDescent="0.35">
      <c r="A38" s="304"/>
      <c r="B38" s="327"/>
      <c r="C38" s="323"/>
      <c r="D38" s="323"/>
      <c r="E38" s="323"/>
      <c r="F38" s="323"/>
      <c r="G38" s="323"/>
      <c r="H38" s="323"/>
      <c r="I38" s="323"/>
      <c r="J38" s="323"/>
      <c r="K38" s="323"/>
      <c r="L38" s="323"/>
      <c r="M38" s="328"/>
      <c r="N38" s="283"/>
    </row>
    <row r="39" spans="1:14" x14ac:dyDescent="0.35">
      <c r="A39" s="304"/>
      <c r="B39" s="327"/>
      <c r="C39" s="323"/>
      <c r="D39" s="323"/>
      <c r="E39" s="323"/>
      <c r="F39" s="323"/>
      <c r="G39" s="323"/>
      <c r="H39" s="323"/>
      <c r="I39" s="323"/>
      <c r="J39" s="323"/>
      <c r="K39" s="323"/>
      <c r="L39" s="323"/>
      <c r="M39" s="328"/>
      <c r="N39" s="283"/>
    </row>
    <row r="40" spans="1:14" x14ac:dyDescent="0.35">
      <c r="A40" s="304"/>
      <c r="B40" s="327"/>
      <c r="C40" s="323"/>
      <c r="D40" s="323"/>
      <c r="E40" s="323"/>
      <c r="F40" s="323"/>
      <c r="G40" s="323"/>
      <c r="H40" s="323"/>
      <c r="I40" s="323"/>
      <c r="J40" s="323"/>
      <c r="K40" s="323"/>
      <c r="L40" s="323"/>
      <c r="M40" s="328"/>
      <c r="N40" s="283"/>
    </row>
    <row r="41" spans="1:14" x14ac:dyDescent="0.35">
      <c r="A41" s="304"/>
      <c r="B41" s="327"/>
      <c r="C41" s="323"/>
      <c r="D41" s="323"/>
      <c r="E41" s="323"/>
      <c r="F41" s="323"/>
      <c r="G41" s="323"/>
      <c r="H41" s="323"/>
      <c r="I41" s="323"/>
      <c r="J41" s="323"/>
      <c r="K41" s="323"/>
      <c r="L41" s="323"/>
      <c r="M41" s="328"/>
      <c r="N41" s="283"/>
    </row>
    <row r="42" spans="1:14" x14ac:dyDescent="0.35">
      <c r="A42" s="304"/>
      <c r="B42" s="327"/>
      <c r="C42" s="323"/>
      <c r="D42" s="323"/>
      <c r="E42" s="323"/>
      <c r="F42" s="323"/>
      <c r="G42" s="323"/>
      <c r="H42" s="323"/>
      <c r="I42" s="323"/>
      <c r="J42" s="323"/>
      <c r="K42" s="323"/>
      <c r="L42" s="323"/>
      <c r="M42" s="328"/>
      <c r="N42" s="283"/>
    </row>
    <row r="43" spans="1:14" x14ac:dyDescent="0.35">
      <c r="A43" s="304"/>
      <c r="B43" s="327"/>
      <c r="C43" s="323"/>
      <c r="D43" s="323"/>
      <c r="E43" s="323"/>
      <c r="F43" s="323"/>
      <c r="G43" s="323"/>
      <c r="H43" s="323"/>
      <c r="I43" s="323"/>
      <c r="J43" s="323"/>
      <c r="K43" s="323"/>
      <c r="L43" s="323"/>
      <c r="M43" s="328"/>
      <c r="N43" s="283"/>
    </row>
    <row r="44" spans="1:14" x14ac:dyDescent="0.35">
      <c r="A44" s="304"/>
      <c r="B44" s="327"/>
      <c r="C44" s="323"/>
      <c r="D44" s="323"/>
      <c r="E44" s="323"/>
      <c r="F44" s="323"/>
      <c r="G44" s="323"/>
      <c r="H44" s="323"/>
      <c r="I44" s="323"/>
      <c r="J44" s="323"/>
      <c r="K44" s="323"/>
      <c r="L44" s="323"/>
      <c r="M44" s="328"/>
      <c r="N44" s="283"/>
    </row>
    <row r="45" spans="1:14" x14ac:dyDescent="0.35">
      <c r="A45" s="304"/>
      <c r="B45" s="327"/>
      <c r="C45" s="323"/>
      <c r="D45" s="323"/>
      <c r="E45" s="323"/>
      <c r="F45" s="323"/>
      <c r="G45" s="323"/>
      <c r="H45" s="323"/>
      <c r="I45" s="323"/>
      <c r="J45" s="323"/>
      <c r="K45" s="323"/>
      <c r="L45" s="323"/>
      <c r="M45" s="328"/>
      <c r="N45" s="283"/>
    </row>
    <row r="46" spans="1:14" x14ac:dyDescent="0.35">
      <c r="A46" s="304"/>
      <c r="B46" s="329"/>
      <c r="C46" s="330"/>
      <c r="D46" s="330"/>
      <c r="E46" s="330"/>
      <c r="F46" s="330"/>
      <c r="G46" s="330"/>
      <c r="H46" s="330"/>
      <c r="I46" s="330"/>
      <c r="J46" s="330"/>
      <c r="K46" s="330"/>
      <c r="L46" s="330"/>
      <c r="M46" s="331"/>
      <c r="N46" s="283"/>
    </row>
    <row r="47" spans="1:14" ht="16" thickBot="1" x14ac:dyDescent="0.4">
      <c r="A47" s="312"/>
      <c r="B47" s="332"/>
      <c r="C47" s="332"/>
      <c r="D47" s="332"/>
      <c r="E47" s="332"/>
      <c r="F47" s="332"/>
      <c r="G47" s="332"/>
      <c r="H47" s="332"/>
      <c r="I47" s="332"/>
      <c r="J47" s="332"/>
      <c r="K47" s="332"/>
      <c r="L47" s="332"/>
      <c r="M47" s="313"/>
      <c r="N47" s="314"/>
    </row>
    <row r="48" spans="1:14" s="260" customFormat="1" x14ac:dyDescent="0.35">
      <c r="B48" s="264"/>
      <c r="C48" s="264"/>
      <c r="D48" s="264"/>
      <c r="E48" s="264"/>
      <c r="F48" s="264"/>
      <c r="G48" s="264"/>
      <c r="H48" s="264"/>
      <c r="I48" s="264"/>
      <c r="J48" s="264"/>
      <c r="K48" s="264"/>
      <c r="L48" s="264"/>
      <c r="M48" s="264"/>
    </row>
    <row r="49" spans="2:13" s="260" customFormat="1" x14ac:dyDescent="0.35">
      <c r="B49" s="265"/>
      <c r="C49" s="265"/>
      <c r="D49" s="265"/>
      <c r="E49" s="265"/>
      <c r="F49" s="265"/>
      <c r="G49" s="265"/>
      <c r="H49" s="265"/>
      <c r="I49" s="265"/>
      <c r="J49" s="265"/>
      <c r="K49" s="265"/>
      <c r="L49" s="265"/>
      <c r="M49" s="265"/>
    </row>
    <row r="50" spans="2:13" s="260" customFormat="1" x14ac:dyDescent="0.35">
      <c r="B50" s="265"/>
      <c r="C50" s="265"/>
      <c r="D50" s="265"/>
      <c r="E50" s="265"/>
      <c r="F50" s="265"/>
      <c r="G50" s="265"/>
      <c r="H50" s="265"/>
      <c r="I50" s="265"/>
      <c r="J50" s="265"/>
      <c r="K50" s="265"/>
      <c r="L50" s="265"/>
      <c r="M50" s="265"/>
    </row>
    <row r="51" spans="2:13" s="260" customFormat="1" x14ac:dyDescent="0.35">
      <c r="B51" s="265"/>
      <c r="C51" s="265"/>
      <c r="D51" s="265"/>
      <c r="E51" s="265"/>
      <c r="F51" s="265"/>
      <c r="G51" s="265"/>
      <c r="H51" s="265"/>
      <c r="I51" s="265"/>
      <c r="J51" s="265"/>
      <c r="K51" s="265"/>
      <c r="L51" s="265"/>
      <c r="M51" s="265"/>
    </row>
    <row r="52" spans="2:13" s="260" customFormat="1" x14ac:dyDescent="0.35">
      <c r="B52" s="265"/>
      <c r="C52" s="265"/>
      <c r="D52" s="265"/>
      <c r="E52" s="265"/>
      <c r="F52" s="265"/>
      <c r="G52" s="265"/>
      <c r="H52" s="265"/>
      <c r="I52" s="265"/>
      <c r="J52" s="265"/>
      <c r="K52" s="265"/>
      <c r="L52" s="265"/>
      <c r="M52" s="265"/>
    </row>
    <row r="53" spans="2:13" s="260" customFormat="1" x14ac:dyDescent="0.35">
      <c r="B53" s="266"/>
      <c r="C53" s="266"/>
      <c r="D53" s="266"/>
      <c r="E53" s="266"/>
      <c r="F53" s="266"/>
      <c r="G53" s="266"/>
      <c r="H53" s="266"/>
      <c r="I53" s="266"/>
      <c r="J53" s="266"/>
      <c r="K53" s="266"/>
      <c r="L53" s="266"/>
      <c r="M53" s="266"/>
    </row>
    <row r="54" spans="2:13" s="260" customFormat="1" x14ac:dyDescent="0.35">
      <c r="B54" s="267"/>
      <c r="C54" s="267"/>
      <c r="D54" s="267"/>
      <c r="E54" s="267"/>
      <c r="F54" s="267"/>
      <c r="G54" s="267"/>
      <c r="H54" s="267"/>
      <c r="I54" s="267"/>
      <c r="J54" s="267"/>
      <c r="K54" s="267"/>
      <c r="L54" s="267"/>
      <c r="M54" s="267"/>
    </row>
    <row r="55" spans="2:13" s="260" customFormat="1" x14ac:dyDescent="0.35"/>
    <row r="56" spans="2:13" s="260" customFormat="1" x14ac:dyDescent="0.35"/>
    <row r="57" spans="2:13" s="260" customFormat="1" x14ac:dyDescent="0.35"/>
    <row r="58" spans="2:13" s="260" customFormat="1" x14ac:dyDescent="0.35"/>
    <row r="59" spans="2:13" s="260" customFormat="1" x14ac:dyDescent="0.35"/>
    <row r="60" spans="2:13" s="260" customFormat="1" x14ac:dyDescent="0.35"/>
    <row r="61" spans="2:13" s="260" customFormat="1" x14ac:dyDescent="0.35"/>
    <row r="62" spans="2:13" s="260" customFormat="1" x14ac:dyDescent="0.35"/>
    <row r="63" spans="2:13" s="260" customFormat="1" x14ac:dyDescent="0.35"/>
    <row r="64" spans="2:13" s="260" customFormat="1" x14ac:dyDescent="0.35"/>
    <row r="65" s="260" customFormat="1" x14ac:dyDescent="0.35"/>
    <row r="66" s="260" customFormat="1" x14ac:dyDescent="0.35"/>
    <row r="67" s="260" customFormat="1" x14ac:dyDescent="0.35"/>
    <row r="68" s="260" customFormat="1" x14ac:dyDescent="0.35"/>
    <row r="69" s="260" customFormat="1" x14ac:dyDescent="0.35"/>
    <row r="70" s="260" customFormat="1" x14ac:dyDescent="0.35"/>
    <row r="71" s="260" customFormat="1" x14ac:dyDescent="0.35"/>
    <row r="72" s="260" customFormat="1" x14ac:dyDescent="0.35"/>
    <row r="73" s="260" customFormat="1" x14ac:dyDescent="0.35"/>
    <row r="74" s="260" customFormat="1" x14ac:dyDescent="0.35"/>
    <row r="75" s="260" customFormat="1" x14ac:dyDescent="0.35"/>
    <row r="76" s="260" customFormat="1" x14ac:dyDescent="0.35"/>
    <row r="77" s="260" customFormat="1" x14ac:dyDescent="0.35"/>
    <row r="78" s="260" customFormat="1" x14ac:dyDescent="0.35"/>
    <row r="79" s="260" customFormat="1" x14ac:dyDescent="0.35"/>
    <row r="80" s="260" customFormat="1" x14ac:dyDescent="0.35"/>
    <row r="81" s="260" customFormat="1" x14ac:dyDescent="0.35"/>
    <row r="82" s="260" customFormat="1" x14ac:dyDescent="0.35"/>
    <row r="83" s="260" customFormat="1" x14ac:dyDescent="0.35"/>
    <row r="84" s="260" customFormat="1" x14ac:dyDescent="0.35"/>
    <row r="85" s="260" customFormat="1" x14ac:dyDescent="0.35"/>
    <row r="86" s="260" customFormat="1" x14ac:dyDescent="0.35"/>
    <row r="87" s="260" customFormat="1" x14ac:dyDescent="0.35"/>
    <row r="88" s="260" customFormat="1" x14ac:dyDescent="0.35"/>
    <row r="89" s="260" customFormat="1" x14ac:dyDescent="0.35"/>
    <row r="90" s="260" customFormat="1" x14ac:dyDescent="0.35"/>
    <row r="91" s="260" customFormat="1" x14ac:dyDescent="0.35"/>
    <row r="92" s="260" customFormat="1" x14ac:dyDescent="0.35"/>
    <row r="93" s="260" customFormat="1" x14ac:dyDescent="0.35"/>
    <row r="94" s="260" customFormat="1" x14ac:dyDescent="0.35"/>
    <row r="95" s="260" customFormat="1" x14ac:dyDescent="0.35"/>
    <row r="96" s="260" customFormat="1" x14ac:dyDescent="0.35"/>
    <row r="97" s="260" customFormat="1" x14ac:dyDescent="0.35"/>
    <row r="98" s="260" customFormat="1" x14ac:dyDescent="0.35"/>
    <row r="99" s="260" customFormat="1" x14ac:dyDescent="0.35"/>
    <row r="100" s="260" customFormat="1" x14ac:dyDescent="0.35"/>
    <row r="101" s="260" customFormat="1" x14ac:dyDescent="0.35"/>
    <row r="102" s="260" customFormat="1" x14ac:dyDescent="0.35"/>
    <row r="103" s="260" customFormat="1" x14ac:dyDescent="0.35"/>
    <row r="104" s="260" customFormat="1" x14ac:dyDescent="0.35"/>
    <row r="105" s="260" customFormat="1" x14ac:dyDescent="0.35"/>
    <row r="106" s="260" customFormat="1" x14ac:dyDescent="0.35"/>
    <row r="107" s="260" customFormat="1" x14ac:dyDescent="0.35"/>
    <row r="108" s="260" customFormat="1" x14ac:dyDescent="0.35"/>
    <row r="109" s="260" customFormat="1" x14ac:dyDescent="0.35"/>
    <row r="110" s="260" customFormat="1" x14ac:dyDescent="0.35"/>
    <row r="111" s="260" customFormat="1" x14ac:dyDescent="0.35"/>
    <row r="112" s="260" customFormat="1" x14ac:dyDescent="0.35"/>
    <row r="113" s="260" customFormat="1" x14ac:dyDescent="0.35"/>
    <row r="114" s="260" customFormat="1" x14ac:dyDescent="0.35"/>
    <row r="115" s="260" customFormat="1" x14ac:dyDescent="0.35"/>
    <row r="116" s="260" customFormat="1" x14ac:dyDescent="0.35"/>
    <row r="117" s="260" customFormat="1" x14ac:dyDescent="0.35"/>
    <row r="118" s="260" customFormat="1" x14ac:dyDescent="0.35"/>
    <row r="119" s="260" customFormat="1" x14ac:dyDescent="0.35"/>
    <row r="120" s="260" customFormat="1" x14ac:dyDescent="0.35"/>
    <row r="121" s="260" customFormat="1" x14ac:dyDescent="0.35"/>
    <row r="122" s="260" customFormat="1" x14ac:dyDescent="0.35"/>
    <row r="123" s="260" customFormat="1" x14ac:dyDescent="0.35"/>
    <row r="124" s="260" customFormat="1" x14ac:dyDescent="0.35"/>
    <row r="125" s="260" customFormat="1" x14ac:dyDescent="0.35"/>
    <row r="126" s="260" customFormat="1" x14ac:dyDescent="0.35"/>
    <row r="127" s="260" customFormat="1" x14ac:dyDescent="0.35"/>
    <row r="128" s="260" customFormat="1" x14ac:dyDescent="0.35"/>
    <row r="129" s="260" customFormat="1" x14ac:dyDescent="0.35"/>
    <row r="130" s="260" customFormat="1" x14ac:dyDescent="0.35"/>
    <row r="131" s="260" customFormat="1" x14ac:dyDescent="0.35"/>
    <row r="132" s="260" customFormat="1" x14ac:dyDescent="0.35"/>
    <row r="133" s="260" customFormat="1" x14ac:dyDescent="0.35"/>
    <row r="134" s="260" customFormat="1" x14ac:dyDescent="0.35"/>
    <row r="135" s="260" customFormat="1" x14ac:dyDescent="0.35"/>
    <row r="136" s="260" customFormat="1" x14ac:dyDescent="0.35"/>
    <row r="137" s="260" customFormat="1" x14ac:dyDescent="0.35"/>
    <row r="138" s="260" customFormat="1" x14ac:dyDescent="0.35"/>
    <row r="139" s="260" customFormat="1" x14ac:dyDescent="0.35"/>
    <row r="140" s="260" customFormat="1" x14ac:dyDescent="0.35"/>
    <row r="141" s="260" customFormat="1" x14ac:dyDescent="0.35"/>
    <row r="142" s="260" customFormat="1" x14ac:dyDescent="0.35"/>
    <row r="143" s="260" customFormat="1" x14ac:dyDescent="0.35"/>
    <row r="144" s="260" customFormat="1" x14ac:dyDescent="0.35"/>
    <row r="145" s="260" customFormat="1" x14ac:dyDescent="0.35"/>
    <row r="146" s="260" customFormat="1" x14ac:dyDescent="0.35"/>
    <row r="147" s="260" customFormat="1" x14ac:dyDescent="0.35"/>
    <row r="148" s="260" customFormat="1" x14ac:dyDescent="0.35"/>
    <row r="149" s="260" customFormat="1" x14ac:dyDescent="0.35"/>
    <row r="150" s="260" customFormat="1" x14ac:dyDescent="0.35"/>
    <row r="151" s="260" customFormat="1" x14ac:dyDescent="0.35"/>
    <row r="152" s="260" customFormat="1" x14ac:dyDescent="0.35"/>
    <row r="153" s="260" customFormat="1" x14ac:dyDescent="0.35"/>
    <row r="154" s="260" customFormat="1" x14ac:dyDescent="0.35"/>
    <row r="155" s="260" customFormat="1" x14ac:dyDescent="0.35"/>
    <row r="156" s="260" customFormat="1" x14ac:dyDescent="0.35"/>
    <row r="157" s="260" customFormat="1" x14ac:dyDescent="0.35"/>
    <row r="158" s="260" customFormat="1" x14ac:dyDescent="0.35"/>
    <row r="159" s="260" customFormat="1" x14ac:dyDescent="0.35"/>
    <row r="160" s="260" customFormat="1" x14ac:dyDescent="0.35"/>
    <row r="161" s="260" customFormat="1" x14ac:dyDescent="0.35"/>
    <row r="162" s="260" customFormat="1" x14ac:dyDescent="0.35"/>
    <row r="163" s="260" customFormat="1" x14ac:dyDescent="0.35"/>
    <row r="164" s="260" customFormat="1" x14ac:dyDescent="0.35"/>
    <row r="165" s="260" customFormat="1" x14ac:dyDescent="0.35"/>
    <row r="166" s="260" customFormat="1" x14ac:dyDescent="0.35"/>
    <row r="167" s="260" customFormat="1" x14ac:dyDescent="0.35"/>
    <row r="168" s="260" customFormat="1" x14ac:dyDescent="0.35"/>
    <row r="169" s="260" customFormat="1" x14ac:dyDescent="0.35"/>
    <row r="170" s="260" customFormat="1" x14ac:dyDescent="0.35"/>
    <row r="171" s="260" customFormat="1" x14ac:dyDescent="0.35"/>
    <row r="172" s="260" customFormat="1" x14ac:dyDescent="0.35"/>
    <row r="173" s="260" customFormat="1" x14ac:dyDescent="0.35"/>
    <row r="174" s="260" customFormat="1" x14ac:dyDescent="0.35"/>
    <row r="175" s="260" customFormat="1" x14ac:dyDescent="0.35"/>
    <row r="176" s="260" customFormat="1" x14ac:dyDescent="0.35"/>
    <row r="177" s="260" customFormat="1" x14ac:dyDescent="0.35"/>
    <row r="178" s="260" customFormat="1" x14ac:dyDescent="0.35"/>
    <row r="179" s="260" customFormat="1" x14ac:dyDescent="0.35"/>
    <row r="180" s="260" customFormat="1" x14ac:dyDescent="0.35"/>
    <row r="181" s="260" customFormat="1" x14ac:dyDescent="0.35"/>
    <row r="182" s="260" customFormat="1" x14ac:dyDescent="0.35"/>
    <row r="183" s="260" customFormat="1" x14ac:dyDescent="0.35"/>
    <row r="184" s="260" customFormat="1" x14ac:dyDescent="0.35"/>
    <row r="185" s="260" customFormat="1" x14ac:dyDescent="0.35"/>
    <row r="186" s="260" customFormat="1" x14ac:dyDescent="0.35"/>
    <row r="187" s="260" customFormat="1" x14ac:dyDescent="0.35"/>
    <row r="188" s="260" customFormat="1" x14ac:dyDescent="0.35"/>
    <row r="189" s="260" customFormat="1" x14ac:dyDescent="0.35"/>
    <row r="190" s="260" customFormat="1" x14ac:dyDescent="0.35"/>
    <row r="191" s="260" customFormat="1" x14ac:dyDescent="0.35"/>
    <row r="192" s="260" customFormat="1" x14ac:dyDescent="0.35"/>
    <row r="193" s="260" customFormat="1" x14ac:dyDescent="0.35"/>
    <row r="194" s="260" customFormat="1" x14ac:dyDescent="0.35"/>
    <row r="195" s="260" customFormat="1" x14ac:dyDescent="0.35"/>
    <row r="196" s="260" customFormat="1" x14ac:dyDescent="0.35"/>
    <row r="197" s="260" customFormat="1" x14ac:dyDescent="0.35"/>
    <row r="198" s="260" customFormat="1" x14ac:dyDescent="0.35"/>
    <row r="199" s="260" customFormat="1" x14ac:dyDescent="0.35"/>
    <row r="200" s="260" customFormat="1" x14ac:dyDescent="0.35"/>
    <row r="201" s="260" customFormat="1" x14ac:dyDescent="0.35"/>
    <row r="202" s="260" customFormat="1" x14ac:dyDescent="0.35"/>
    <row r="203" s="260" customFormat="1" x14ac:dyDescent="0.35"/>
    <row r="204" s="260" customFormat="1" x14ac:dyDescent="0.35"/>
    <row r="205" s="260" customFormat="1" x14ac:dyDescent="0.35"/>
    <row r="206" s="260" customFormat="1" x14ac:dyDescent="0.35"/>
    <row r="207" s="260" customFormat="1" x14ac:dyDescent="0.35"/>
    <row r="208" s="260" customFormat="1" x14ac:dyDescent="0.35"/>
    <row r="209" s="260" customFormat="1" x14ac:dyDescent="0.35"/>
    <row r="210" s="260" customFormat="1" x14ac:dyDescent="0.35"/>
    <row r="211" s="260" customFormat="1" x14ac:dyDescent="0.35"/>
    <row r="212" s="260" customFormat="1" x14ac:dyDescent="0.35"/>
    <row r="213" s="260" customFormat="1" x14ac:dyDescent="0.35"/>
    <row r="214" s="260" customFormat="1" x14ac:dyDescent="0.35"/>
    <row r="215" s="260" customFormat="1" x14ac:dyDescent="0.35"/>
    <row r="216" s="260" customFormat="1" x14ac:dyDescent="0.35"/>
    <row r="217" s="260" customFormat="1" x14ac:dyDescent="0.35"/>
    <row r="218" s="260" customFormat="1" x14ac:dyDescent="0.35"/>
    <row r="219" s="260" customFormat="1" x14ac:dyDescent="0.35"/>
    <row r="220" s="260" customFormat="1" x14ac:dyDescent="0.35"/>
    <row r="221" s="260" customFormat="1" x14ac:dyDescent="0.35"/>
    <row r="222" s="260" customFormat="1" x14ac:dyDescent="0.35"/>
    <row r="223" s="260" customFormat="1" x14ac:dyDescent="0.35"/>
    <row r="224" s="260" customFormat="1" x14ac:dyDescent="0.35"/>
    <row r="225" s="260" customFormat="1" x14ac:dyDescent="0.35"/>
    <row r="226" s="260" customFormat="1" x14ac:dyDescent="0.35"/>
    <row r="227" s="260" customFormat="1" x14ac:dyDescent="0.35"/>
    <row r="228" s="260" customFormat="1" x14ac:dyDescent="0.35"/>
    <row r="229" s="260" customFormat="1" x14ac:dyDescent="0.35"/>
    <row r="230" s="260" customFormat="1" x14ac:dyDescent="0.35"/>
    <row r="231" s="260" customFormat="1" x14ac:dyDescent="0.35"/>
    <row r="232" s="260" customFormat="1" x14ac:dyDescent="0.35"/>
    <row r="233" s="260" customFormat="1" x14ac:dyDescent="0.35"/>
    <row r="234" s="260" customFormat="1" x14ac:dyDescent="0.35"/>
    <row r="235" s="260" customFormat="1" x14ac:dyDescent="0.35"/>
    <row r="236" s="260" customFormat="1" x14ac:dyDescent="0.35"/>
    <row r="237" s="260" customFormat="1" x14ac:dyDescent="0.35"/>
    <row r="238" s="260" customFormat="1" x14ac:dyDescent="0.35"/>
    <row r="239" s="260" customFormat="1" x14ac:dyDescent="0.35"/>
    <row r="240" s="260" customFormat="1" x14ac:dyDescent="0.35"/>
    <row r="241" s="260" customFormat="1" x14ac:dyDescent="0.35"/>
    <row r="242" s="260" customFormat="1" x14ac:dyDescent="0.35"/>
    <row r="243" s="260" customFormat="1" x14ac:dyDescent="0.35"/>
    <row r="244" s="260" customFormat="1" x14ac:dyDescent="0.35"/>
    <row r="245" s="260" customFormat="1" x14ac:dyDescent="0.35"/>
    <row r="246" s="260" customFormat="1" x14ac:dyDescent="0.35"/>
    <row r="247" s="260" customFormat="1" x14ac:dyDescent="0.35"/>
    <row r="248" s="260" customFormat="1" x14ac:dyDescent="0.35"/>
    <row r="249" s="260" customFormat="1" x14ac:dyDescent="0.35"/>
    <row r="250" s="260" customFormat="1" x14ac:dyDescent="0.35"/>
    <row r="251" s="260" customFormat="1" x14ac:dyDescent="0.35"/>
    <row r="252" s="260" customFormat="1" x14ac:dyDescent="0.35"/>
    <row r="253" s="260" customFormat="1" x14ac:dyDescent="0.35"/>
    <row r="254" s="260" customFormat="1" x14ac:dyDescent="0.35"/>
    <row r="255" s="260" customFormat="1" x14ac:dyDescent="0.35"/>
    <row r="256" s="260" customFormat="1" x14ac:dyDescent="0.35"/>
    <row r="257" s="260" customFormat="1" x14ac:dyDescent="0.35"/>
    <row r="258" s="260" customFormat="1" x14ac:dyDescent="0.35"/>
    <row r="259" s="260" customFormat="1" x14ac:dyDescent="0.35"/>
    <row r="260" s="260" customFormat="1" x14ac:dyDescent="0.35"/>
    <row r="261" s="260" customFormat="1" x14ac:dyDescent="0.35"/>
    <row r="262" s="260" customFormat="1" x14ac:dyDescent="0.35"/>
    <row r="263" s="260" customFormat="1" x14ac:dyDescent="0.35"/>
    <row r="264" s="260" customFormat="1" x14ac:dyDescent="0.35"/>
    <row r="265" s="260" customFormat="1" x14ac:dyDescent="0.35"/>
    <row r="266" s="260" customFormat="1" x14ac:dyDescent="0.35"/>
    <row r="267" s="260" customFormat="1" x14ac:dyDescent="0.35"/>
    <row r="268" s="260" customFormat="1" x14ac:dyDescent="0.35"/>
    <row r="269" s="260" customFormat="1" x14ac:dyDescent="0.35"/>
    <row r="270" s="260" customFormat="1" x14ac:dyDescent="0.35"/>
    <row r="271" s="260" customFormat="1" x14ac:dyDescent="0.35"/>
    <row r="272" s="260" customFormat="1" x14ac:dyDescent="0.35"/>
    <row r="273" s="260" customFormat="1" x14ac:dyDescent="0.35"/>
    <row r="274" s="260" customFormat="1" x14ac:dyDescent="0.35"/>
    <row r="275" s="260" customFormat="1" x14ac:dyDescent="0.35"/>
    <row r="276" s="260" customFormat="1" x14ac:dyDescent="0.35"/>
    <row r="277" s="260" customFormat="1" x14ac:dyDescent="0.35"/>
    <row r="278" s="260" customFormat="1" x14ac:dyDescent="0.35"/>
    <row r="279" s="260" customFormat="1" x14ac:dyDescent="0.35"/>
    <row r="280" s="260" customFormat="1" x14ac:dyDescent="0.35"/>
    <row r="281" s="260" customFormat="1" x14ac:dyDescent="0.35"/>
    <row r="282" s="260" customFormat="1" x14ac:dyDescent="0.35"/>
    <row r="283" s="260" customFormat="1" x14ac:dyDescent="0.35"/>
    <row r="284" s="260" customFormat="1" x14ac:dyDescent="0.35"/>
    <row r="285" s="260" customFormat="1" x14ac:dyDescent="0.35"/>
    <row r="286" s="260" customFormat="1" x14ac:dyDescent="0.35"/>
    <row r="287" s="260" customFormat="1" x14ac:dyDescent="0.35"/>
    <row r="288" s="260" customFormat="1" x14ac:dyDescent="0.35"/>
    <row r="289" s="260" customFormat="1" x14ac:dyDescent="0.35"/>
    <row r="290" s="260" customFormat="1" x14ac:dyDescent="0.35"/>
    <row r="291" s="260" customFormat="1" x14ac:dyDescent="0.35"/>
    <row r="292" s="260" customFormat="1" x14ac:dyDescent="0.35"/>
    <row r="293" s="260" customFormat="1" x14ac:dyDescent="0.35"/>
    <row r="294" s="260" customFormat="1" x14ac:dyDescent="0.35"/>
    <row r="295" s="260" customFormat="1" x14ac:dyDescent="0.35"/>
    <row r="296" s="260" customFormat="1" x14ac:dyDescent="0.35"/>
    <row r="297" s="260" customFormat="1" x14ac:dyDescent="0.35"/>
    <row r="298" s="260" customFormat="1" x14ac:dyDescent="0.35"/>
    <row r="299" s="260" customFormat="1" x14ac:dyDescent="0.35"/>
    <row r="300" s="260" customFormat="1" x14ac:dyDescent="0.35"/>
    <row r="301" s="260" customFormat="1" x14ac:dyDescent="0.35"/>
    <row r="302" s="260" customFormat="1" x14ac:dyDescent="0.35"/>
    <row r="303" s="260" customFormat="1" x14ac:dyDescent="0.35"/>
    <row r="304" s="260" customFormat="1" x14ac:dyDescent="0.35"/>
    <row r="305" s="260" customFormat="1" x14ac:dyDescent="0.35"/>
    <row r="306" s="260" customFormat="1" x14ac:dyDescent="0.35"/>
    <row r="307" s="260" customFormat="1" x14ac:dyDescent="0.35"/>
    <row r="308" s="260" customFormat="1" x14ac:dyDescent="0.35"/>
    <row r="309" s="260" customFormat="1" x14ac:dyDescent="0.35"/>
    <row r="310" s="260" customFormat="1" x14ac:dyDescent="0.35"/>
    <row r="311" s="260" customFormat="1" x14ac:dyDescent="0.35"/>
    <row r="312" s="260" customFormat="1" x14ac:dyDescent="0.35"/>
    <row r="313" s="260" customFormat="1" x14ac:dyDescent="0.35"/>
    <row r="314" s="260" customFormat="1" x14ac:dyDescent="0.35"/>
    <row r="315" s="260" customFormat="1" x14ac:dyDescent="0.35"/>
    <row r="316" s="260" customFormat="1" x14ac:dyDescent="0.35"/>
    <row r="317" s="260" customFormat="1" x14ac:dyDescent="0.35"/>
    <row r="318" s="260" customFormat="1" x14ac:dyDescent="0.35"/>
    <row r="319" s="260" customFormat="1" x14ac:dyDescent="0.35"/>
    <row r="320" s="260" customFormat="1" x14ac:dyDescent="0.35"/>
    <row r="321" s="260" customFormat="1" x14ac:dyDescent="0.35"/>
    <row r="322" s="260" customFormat="1" x14ac:dyDescent="0.35"/>
    <row r="323" s="260" customFormat="1" x14ac:dyDescent="0.35"/>
    <row r="324" s="260" customFormat="1" x14ac:dyDescent="0.35"/>
    <row r="325" s="260" customFormat="1" x14ac:dyDescent="0.35"/>
    <row r="326" s="260" customFormat="1" x14ac:dyDescent="0.35"/>
    <row r="327" s="260" customFormat="1" x14ac:dyDescent="0.35"/>
    <row r="328" s="260" customFormat="1" x14ac:dyDescent="0.35"/>
    <row r="329" s="260" customFormat="1" x14ac:dyDescent="0.35"/>
    <row r="330" s="260" customFormat="1" x14ac:dyDescent="0.35"/>
    <row r="331" s="260" customFormat="1" x14ac:dyDescent="0.35"/>
    <row r="332" s="260" customFormat="1" x14ac:dyDescent="0.35"/>
    <row r="333" s="260" customFormat="1" x14ac:dyDescent="0.35"/>
    <row r="334" s="260" customFormat="1" x14ac:dyDescent="0.35"/>
    <row r="335" s="260" customFormat="1" x14ac:dyDescent="0.35"/>
    <row r="336" s="260" customFormat="1" x14ac:dyDescent="0.35"/>
    <row r="337" s="260" customFormat="1" x14ac:dyDescent="0.35"/>
    <row r="338" s="260" customFormat="1" x14ac:dyDescent="0.35"/>
    <row r="339" s="260" customFormat="1" x14ac:dyDescent="0.35"/>
    <row r="340" s="260" customFormat="1" x14ac:dyDescent="0.35"/>
    <row r="341" s="260" customFormat="1" x14ac:dyDescent="0.35"/>
    <row r="342" s="260" customFormat="1" x14ac:dyDescent="0.35"/>
    <row r="343" s="260" customFormat="1" x14ac:dyDescent="0.35"/>
    <row r="344" s="260" customFormat="1" x14ac:dyDescent="0.35"/>
    <row r="345" s="260" customFormat="1" x14ac:dyDescent="0.35"/>
    <row r="346" s="260" customFormat="1" x14ac:dyDescent="0.35"/>
    <row r="347" s="260" customFormat="1" x14ac:dyDescent="0.35"/>
    <row r="348" s="260" customFormat="1" x14ac:dyDescent="0.35"/>
    <row r="349" s="260" customFormat="1" x14ac:dyDescent="0.35"/>
    <row r="350" s="260" customFormat="1" x14ac:dyDescent="0.35"/>
    <row r="351" s="260" customFormat="1" x14ac:dyDescent="0.35"/>
    <row r="352" s="260" customFormat="1" x14ac:dyDescent="0.35"/>
    <row r="353" s="260" customFormat="1" x14ac:dyDescent="0.35"/>
    <row r="354" s="260" customFormat="1" x14ac:dyDescent="0.35"/>
    <row r="355" s="260" customFormat="1" x14ac:dyDescent="0.35"/>
    <row r="356" s="260" customFormat="1" x14ac:dyDescent="0.35"/>
    <row r="357" s="260" customFormat="1" x14ac:dyDescent="0.35"/>
    <row r="358" s="260" customFormat="1" x14ac:dyDescent="0.35"/>
    <row r="359" s="260" customFormat="1" x14ac:dyDescent="0.35"/>
    <row r="360" s="260" customFormat="1" x14ac:dyDescent="0.35"/>
    <row r="361" s="260" customFormat="1" x14ac:dyDescent="0.35"/>
    <row r="362" s="260" customFormat="1" x14ac:dyDescent="0.35"/>
    <row r="363" s="260" customFormat="1" x14ac:dyDescent="0.35"/>
    <row r="364" s="260" customFormat="1" x14ac:dyDescent="0.35"/>
    <row r="365" s="260" customFormat="1" x14ac:dyDescent="0.35"/>
    <row r="366" s="260" customFormat="1" x14ac:dyDescent="0.35"/>
    <row r="367" s="260" customFormat="1" x14ac:dyDescent="0.35"/>
    <row r="368" s="260" customFormat="1" x14ac:dyDescent="0.35"/>
    <row r="369" s="260" customFormat="1" x14ac:dyDescent="0.35"/>
    <row r="370" s="260" customFormat="1" x14ac:dyDescent="0.35"/>
    <row r="371" s="260" customFormat="1" x14ac:dyDescent="0.35"/>
    <row r="372" s="260" customFormat="1" x14ac:dyDescent="0.35"/>
    <row r="373" s="260" customFormat="1" x14ac:dyDescent="0.35"/>
    <row r="374" s="260" customFormat="1" x14ac:dyDescent="0.35"/>
    <row r="375" s="260" customFormat="1" x14ac:dyDescent="0.35"/>
    <row r="376" s="260" customFormat="1" x14ac:dyDescent="0.35"/>
    <row r="377" s="260" customFormat="1" x14ac:dyDescent="0.35"/>
    <row r="378" s="260" customFormat="1" x14ac:dyDescent="0.35"/>
    <row r="379" s="260" customFormat="1" x14ac:dyDescent="0.35"/>
    <row r="380" s="260" customFormat="1" x14ac:dyDescent="0.35"/>
    <row r="381" s="260" customFormat="1" x14ac:dyDescent="0.35"/>
    <row r="382" s="260" customFormat="1" x14ac:dyDescent="0.35"/>
    <row r="383" s="260" customFormat="1" x14ac:dyDescent="0.35"/>
    <row r="384" s="260" customFormat="1" x14ac:dyDescent="0.35"/>
    <row r="385" s="260" customFormat="1" x14ac:dyDescent="0.35"/>
    <row r="386" s="260" customFormat="1" x14ac:dyDescent="0.35"/>
    <row r="387" s="260" customFormat="1" x14ac:dyDescent="0.35"/>
    <row r="388" s="260" customFormat="1" x14ac:dyDescent="0.35"/>
    <row r="389" s="260" customFormat="1" x14ac:dyDescent="0.35"/>
    <row r="390" s="260" customFormat="1" x14ac:dyDescent="0.35"/>
    <row r="391" s="260" customFormat="1" x14ac:dyDescent="0.35"/>
    <row r="392" s="260" customFormat="1" x14ac:dyDescent="0.35"/>
    <row r="393" s="260" customFormat="1" x14ac:dyDescent="0.35"/>
    <row r="394" s="260" customFormat="1" x14ac:dyDescent="0.35"/>
    <row r="395" s="260" customFormat="1" x14ac:dyDescent="0.35"/>
    <row r="396" s="260" customFormat="1" x14ac:dyDescent="0.35"/>
    <row r="397" s="260" customFormat="1" x14ac:dyDescent="0.35"/>
    <row r="398" s="260" customFormat="1" x14ac:dyDescent="0.35"/>
    <row r="399" s="260" customFormat="1" x14ac:dyDescent="0.35"/>
    <row r="400" s="260" customFormat="1" x14ac:dyDescent="0.35"/>
    <row r="401" s="260" customFormat="1" x14ac:dyDescent="0.35"/>
    <row r="402" s="260" customFormat="1" x14ac:dyDescent="0.35"/>
    <row r="403" s="260" customFormat="1" x14ac:dyDescent="0.35"/>
    <row r="404" s="260" customFormat="1" x14ac:dyDescent="0.35"/>
    <row r="405" s="260" customFormat="1" x14ac:dyDescent="0.35"/>
    <row r="406" s="260" customFormat="1" x14ac:dyDescent="0.35"/>
    <row r="407" s="260" customFormat="1" x14ac:dyDescent="0.35"/>
    <row r="408" s="260" customFormat="1" x14ac:dyDescent="0.35"/>
    <row r="409" s="260" customFormat="1" x14ac:dyDescent="0.35"/>
    <row r="410" s="260" customFormat="1" x14ac:dyDescent="0.35"/>
    <row r="411" s="260" customFormat="1" x14ac:dyDescent="0.35"/>
    <row r="412" s="260" customFormat="1" x14ac:dyDescent="0.35"/>
    <row r="413" s="260" customFormat="1" x14ac:dyDescent="0.35"/>
    <row r="414" s="260" customFormat="1" x14ac:dyDescent="0.35"/>
    <row r="415" s="260" customFormat="1" x14ac:dyDescent="0.35"/>
    <row r="416" s="260" customFormat="1" x14ac:dyDescent="0.35"/>
    <row r="417" s="260" customFormat="1" x14ac:dyDescent="0.35"/>
    <row r="418" s="260" customFormat="1" x14ac:dyDescent="0.35"/>
    <row r="419" s="260" customFormat="1" x14ac:dyDescent="0.35"/>
    <row r="420" s="260" customFormat="1" x14ac:dyDescent="0.35"/>
    <row r="421" s="260" customFormat="1" x14ac:dyDescent="0.35"/>
    <row r="422" s="260" customFormat="1" x14ac:dyDescent="0.35"/>
    <row r="423" s="260" customFormat="1" x14ac:dyDescent="0.35"/>
    <row r="424" s="260" customFormat="1" x14ac:dyDescent="0.35"/>
    <row r="425" s="260" customFormat="1" x14ac:dyDescent="0.35"/>
    <row r="426" s="260" customFormat="1" x14ac:dyDescent="0.35"/>
    <row r="427" s="260" customFormat="1" x14ac:dyDescent="0.35"/>
    <row r="428" s="260" customFormat="1" x14ac:dyDescent="0.35"/>
    <row r="429" s="260" customFormat="1" x14ac:dyDescent="0.35"/>
    <row r="430" s="260" customFormat="1" x14ac:dyDescent="0.35"/>
    <row r="431" s="260" customFormat="1" x14ac:dyDescent="0.35"/>
    <row r="432" s="260" customFormat="1" x14ac:dyDescent="0.35"/>
    <row r="433" s="260" customFormat="1" x14ac:dyDescent="0.35"/>
    <row r="434" s="260" customFormat="1" x14ac:dyDescent="0.35"/>
    <row r="435" s="260" customFormat="1" x14ac:dyDescent="0.35"/>
    <row r="436" s="260" customFormat="1" x14ac:dyDescent="0.35"/>
    <row r="437" s="260" customFormat="1" x14ac:dyDescent="0.35"/>
    <row r="438" s="260" customFormat="1" x14ac:dyDescent="0.35"/>
    <row r="439" s="260" customFormat="1" x14ac:dyDescent="0.35"/>
    <row r="440" s="260" customFormat="1" x14ac:dyDescent="0.35"/>
    <row r="441" s="260" customFormat="1" x14ac:dyDescent="0.35"/>
    <row r="442" s="260" customFormat="1" x14ac:dyDescent="0.35"/>
    <row r="443" s="260" customFormat="1" x14ac:dyDescent="0.35"/>
    <row r="444" s="260" customFormat="1" x14ac:dyDescent="0.35"/>
    <row r="445" s="260" customFormat="1" x14ac:dyDescent="0.35"/>
    <row r="446" s="260" customFormat="1" x14ac:dyDescent="0.35"/>
    <row r="447" s="260" customFormat="1" x14ac:dyDescent="0.35"/>
    <row r="448" s="260" customFormat="1" x14ac:dyDescent="0.35"/>
    <row r="449" s="260" customFormat="1" x14ac:dyDescent="0.35"/>
    <row r="450" s="260" customFormat="1" x14ac:dyDescent="0.35"/>
    <row r="451" s="260" customFormat="1" x14ac:dyDescent="0.35"/>
    <row r="452" s="260" customFormat="1" x14ac:dyDescent="0.35"/>
    <row r="453" s="260" customFormat="1" x14ac:dyDescent="0.35"/>
    <row r="454" s="260" customFormat="1" x14ac:dyDescent="0.35"/>
    <row r="455" s="260" customFormat="1" x14ac:dyDescent="0.35"/>
    <row r="456" s="260" customFormat="1" x14ac:dyDescent="0.35"/>
    <row r="457" s="260" customFormat="1" x14ac:dyDescent="0.35"/>
    <row r="458" s="260" customFormat="1" x14ac:dyDescent="0.35"/>
    <row r="459" s="260" customFormat="1" x14ac:dyDescent="0.35"/>
    <row r="460" s="260" customFormat="1" x14ac:dyDescent="0.35"/>
    <row r="461" s="260" customFormat="1" x14ac:dyDescent="0.35"/>
    <row r="462" s="260" customFormat="1" x14ac:dyDescent="0.35"/>
    <row r="463" s="260" customFormat="1" x14ac:dyDescent="0.35"/>
    <row r="464" s="260" customFormat="1" x14ac:dyDescent="0.35"/>
    <row r="465" s="260" customFormat="1" x14ac:dyDescent="0.35"/>
    <row r="466" s="260" customFormat="1" x14ac:dyDescent="0.35"/>
    <row r="467" s="260" customFormat="1" x14ac:dyDescent="0.35"/>
    <row r="468" s="260" customFormat="1" x14ac:dyDescent="0.35"/>
    <row r="469" s="260" customFormat="1" x14ac:dyDescent="0.35"/>
    <row r="470" s="260" customFormat="1" x14ac:dyDescent="0.35"/>
    <row r="471" s="260" customFormat="1" x14ac:dyDescent="0.35"/>
    <row r="472" s="260" customFormat="1" x14ac:dyDescent="0.35"/>
    <row r="473" s="260" customFormat="1" x14ac:dyDescent="0.35"/>
    <row r="474" s="260" customFormat="1" x14ac:dyDescent="0.35"/>
    <row r="475" s="260" customFormat="1" x14ac:dyDescent="0.35"/>
    <row r="476" s="260" customFormat="1" x14ac:dyDescent="0.35"/>
    <row r="477" s="260" customFormat="1" x14ac:dyDescent="0.35"/>
    <row r="478" s="260" customFormat="1" x14ac:dyDescent="0.35"/>
    <row r="479" s="260" customFormat="1" x14ac:dyDescent="0.35"/>
    <row r="480" s="260" customFormat="1" x14ac:dyDescent="0.35"/>
    <row r="481" s="260" customFormat="1" x14ac:dyDescent="0.35"/>
    <row r="482" s="260" customFormat="1" x14ac:dyDescent="0.35"/>
    <row r="483" s="260" customFormat="1" x14ac:dyDescent="0.35"/>
    <row r="484" s="260" customFormat="1" x14ac:dyDescent="0.35"/>
    <row r="485" s="260" customFormat="1" x14ac:dyDescent="0.35"/>
    <row r="486" s="260" customFormat="1" x14ac:dyDescent="0.35"/>
    <row r="487" s="260" customFormat="1" x14ac:dyDescent="0.35"/>
    <row r="488" s="260" customFormat="1" x14ac:dyDescent="0.35"/>
    <row r="489" s="260" customFormat="1" x14ac:dyDescent="0.35"/>
    <row r="490" s="260" customFormat="1" x14ac:dyDescent="0.35"/>
    <row r="491" s="260" customFormat="1" x14ac:dyDescent="0.35"/>
    <row r="492" s="260" customFormat="1" x14ac:dyDescent="0.35"/>
    <row r="493" s="260" customFormat="1" x14ac:dyDescent="0.35"/>
    <row r="494" s="260" customFormat="1" x14ac:dyDescent="0.35"/>
    <row r="495" s="260" customFormat="1" x14ac:dyDescent="0.35"/>
    <row r="496" s="260" customFormat="1" x14ac:dyDescent="0.35"/>
    <row r="497" s="260" customFormat="1" x14ac:dyDescent="0.35"/>
    <row r="498" s="260" customFormat="1" x14ac:dyDescent="0.35"/>
    <row r="499" s="260" customFormat="1" x14ac:dyDescent="0.35"/>
    <row r="500" s="260" customFormat="1" x14ac:dyDescent="0.35"/>
    <row r="501" s="260" customFormat="1" x14ac:dyDescent="0.35"/>
    <row r="502" s="260" customFormat="1" x14ac:dyDescent="0.35"/>
    <row r="503" s="260" customFormat="1" x14ac:dyDescent="0.35"/>
    <row r="504" s="260" customFormat="1" x14ac:dyDescent="0.35"/>
    <row r="505" s="260" customFormat="1" x14ac:dyDescent="0.35"/>
    <row r="506" s="260" customFormat="1" x14ac:dyDescent="0.35"/>
    <row r="507" s="260" customFormat="1" x14ac:dyDescent="0.35"/>
    <row r="508" s="260" customFormat="1" x14ac:dyDescent="0.35"/>
    <row r="509" s="260" customFormat="1" x14ac:dyDescent="0.35"/>
    <row r="510" s="260" customFormat="1" x14ac:dyDescent="0.35"/>
    <row r="511" s="260" customFormat="1" x14ac:dyDescent="0.35"/>
    <row r="512" s="260" customFormat="1" x14ac:dyDescent="0.35"/>
    <row r="513" s="260" customFormat="1" x14ac:dyDescent="0.35"/>
    <row r="514" s="260" customFormat="1" x14ac:dyDescent="0.35"/>
    <row r="515" s="260" customFormat="1" x14ac:dyDescent="0.35"/>
    <row r="516" s="260" customFormat="1" x14ac:dyDescent="0.35"/>
    <row r="517" s="260" customFormat="1" x14ac:dyDescent="0.35"/>
    <row r="518" s="260" customFormat="1" x14ac:dyDescent="0.35"/>
    <row r="519" s="260" customFormat="1" x14ac:dyDescent="0.35"/>
    <row r="520" s="260" customFormat="1" x14ac:dyDescent="0.35"/>
    <row r="521" s="260" customFormat="1" x14ac:dyDescent="0.35"/>
    <row r="522" s="260" customFormat="1" x14ac:dyDescent="0.35"/>
    <row r="523" s="260" customFormat="1" x14ac:dyDescent="0.35"/>
    <row r="524" s="260" customFormat="1" x14ac:dyDescent="0.35"/>
    <row r="525" s="260" customFormat="1" x14ac:dyDescent="0.35"/>
    <row r="526" s="260" customFormat="1" x14ac:dyDescent="0.35"/>
    <row r="527" s="260" customFormat="1" x14ac:dyDescent="0.35"/>
    <row r="528" s="260" customFormat="1" x14ac:dyDescent="0.35"/>
    <row r="529" s="260" customFormat="1" x14ac:dyDescent="0.35"/>
    <row r="530" s="260" customFormat="1" x14ac:dyDescent="0.35"/>
    <row r="531" s="260" customFormat="1" x14ac:dyDescent="0.35"/>
    <row r="532" s="260" customFormat="1" x14ac:dyDescent="0.35"/>
    <row r="533" s="260" customFormat="1" x14ac:dyDescent="0.35"/>
    <row r="534" s="260" customFormat="1" x14ac:dyDescent="0.35"/>
    <row r="535" s="260" customFormat="1" x14ac:dyDescent="0.35"/>
    <row r="536" s="260" customFormat="1" x14ac:dyDescent="0.35"/>
    <row r="537" s="260" customFormat="1" x14ac:dyDescent="0.35"/>
    <row r="538" s="260" customFormat="1" x14ac:dyDescent="0.35"/>
    <row r="539" s="260" customFormat="1" x14ac:dyDescent="0.35"/>
    <row r="540" s="260" customFormat="1" x14ac:dyDescent="0.35"/>
    <row r="541" s="260" customFormat="1" x14ac:dyDescent="0.35"/>
    <row r="542" s="260" customFormat="1" x14ac:dyDescent="0.35"/>
    <row r="543" s="260" customFormat="1" x14ac:dyDescent="0.35"/>
    <row r="544" s="260" customFormat="1" x14ac:dyDescent="0.35"/>
    <row r="545" s="260" customFormat="1" x14ac:dyDescent="0.35"/>
    <row r="546" s="260" customFormat="1" x14ac:dyDescent="0.35"/>
    <row r="547" s="260" customFormat="1" x14ac:dyDescent="0.35"/>
    <row r="548" s="260" customFormat="1" x14ac:dyDescent="0.35"/>
    <row r="549" s="260" customFormat="1" x14ac:dyDescent="0.35"/>
    <row r="550" s="260" customFormat="1" x14ac:dyDescent="0.35"/>
    <row r="551" s="260" customFormat="1" x14ac:dyDescent="0.35"/>
    <row r="552" s="260" customFormat="1" x14ac:dyDescent="0.35"/>
    <row r="553" s="260" customFormat="1" x14ac:dyDescent="0.35"/>
    <row r="554" s="260" customFormat="1" x14ac:dyDescent="0.35"/>
    <row r="555" s="260" customFormat="1" x14ac:dyDescent="0.35"/>
    <row r="556" s="260" customFormat="1" x14ac:dyDescent="0.35"/>
    <row r="557" s="260" customFormat="1" x14ac:dyDescent="0.35"/>
    <row r="558" s="260" customFormat="1" x14ac:dyDescent="0.35"/>
    <row r="559" s="260" customFormat="1" x14ac:dyDescent="0.35"/>
    <row r="560" s="260" customFormat="1" x14ac:dyDescent="0.35"/>
    <row r="561" s="260" customFormat="1" x14ac:dyDescent="0.35"/>
    <row r="562" s="260" customFormat="1" x14ac:dyDescent="0.35"/>
    <row r="563" s="260" customFormat="1" x14ac:dyDescent="0.35"/>
    <row r="564" s="260" customFormat="1" x14ac:dyDescent="0.35"/>
    <row r="565" s="260" customFormat="1" x14ac:dyDescent="0.35"/>
    <row r="566" s="260" customFormat="1" x14ac:dyDescent="0.35"/>
    <row r="567" s="260" customFormat="1" x14ac:dyDescent="0.35"/>
    <row r="568" s="260" customFormat="1" x14ac:dyDescent="0.35"/>
    <row r="569" s="260" customFormat="1" x14ac:dyDescent="0.35"/>
    <row r="570" s="260" customFormat="1" x14ac:dyDescent="0.35"/>
    <row r="571" s="260" customFormat="1" x14ac:dyDescent="0.35"/>
    <row r="572" s="260" customFormat="1" x14ac:dyDescent="0.35"/>
    <row r="573" s="260" customFormat="1" x14ac:dyDescent="0.35"/>
    <row r="574" s="260" customFormat="1" x14ac:dyDescent="0.35"/>
    <row r="575" s="260" customFormat="1" x14ac:dyDescent="0.35"/>
    <row r="576" s="260" customFormat="1" x14ac:dyDescent="0.35"/>
    <row r="577" s="260" customFormat="1" x14ac:dyDescent="0.35"/>
    <row r="578" s="260" customFormat="1" x14ac:dyDescent="0.35"/>
    <row r="579" s="260" customFormat="1" x14ac:dyDescent="0.35"/>
    <row r="580" s="260" customFormat="1" x14ac:dyDescent="0.35"/>
    <row r="581" s="260" customFormat="1" x14ac:dyDescent="0.35"/>
    <row r="582" s="260" customFormat="1" x14ac:dyDescent="0.35"/>
    <row r="583" s="260" customFormat="1" x14ac:dyDescent="0.35"/>
    <row r="584" s="260" customFormat="1" x14ac:dyDescent="0.35"/>
    <row r="585" s="260" customFormat="1" x14ac:dyDescent="0.35"/>
    <row r="586" s="260" customFormat="1" x14ac:dyDescent="0.35"/>
    <row r="587" s="260" customFormat="1" x14ac:dyDescent="0.35"/>
    <row r="588" s="260" customFormat="1" x14ac:dyDescent="0.35"/>
    <row r="589" s="260" customFormat="1" x14ac:dyDescent="0.35"/>
    <row r="590" s="260" customFormat="1" x14ac:dyDescent="0.35"/>
    <row r="591" s="260" customFormat="1" x14ac:dyDescent="0.35"/>
    <row r="592" s="260" customFormat="1" x14ac:dyDescent="0.35"/>
    <row r="593" s="260" customFormat="1" x14ac:dyDescent="0.35"/>
    <row r="594" s="260" customFormat="1" x14ac:dyDescent="0.35"/>
    <row r="595" s="260" customFormat="1" x14ac:dyDescent="0.35"/>
    <row r="596" s="260" customFormat="1" x14ac:dyDescent="0.35"/>
    <row r="597" s="260" customFormat="1" x14ac:dyDescent="0.35"/>
    <row r="598" s="260" customFormat="1" x14ac:dyDescent="0.35"/>
    <row r="599" s="260" customFormat="1" x14ac:dyDescent="0.35"/>
    <row r="600" s="260" customFormat="1" x14ac:dyDescent="0.35"/>
    <row r="601" s="260" customFormat="1" x14ac:dyDescent="0.35"/>
    <row r="602" s="260" customFormat="1" x14ac:dyDescent="0.35"/>
    <row r="603" s="260" customFormat="1" x14ac:dyDescent="0.35"/>
    <row r="604" s="260" customFormat="1" x14ac:dyDescent="0.35"/>
    <row r="605" s="260" customFormat="1" x14ac:dyDescent="0.35"/>
    <row r="606" s="260" customFormat="1" x14ac:dyDescent="0.35"/>
    <row r="607" s="260" customFormat="1" x14ac:dyDescent="0.35"/>
    <row r="608" s="260" customFormat="1" x14ac:dyDescent="0.35"/>
    <row r="609" s="260" customFormat="1" x14ac:dyDescent="0.35"/>
    <row r="610" s="260" customFormat="1" x14ac:dyDescent="0.35"/>
    <row r="611" s="260" customFormat="1" x14ac:dyDescent="0.35"/>
    <row r="612" s="260" customFormat="1" x14ac:dyDescent="0.35"/>
    <row r="613" s="260" customFormat="1" x14ac:dyDescent="0.35"/>
    <row r="614" s="260" customFormat="1" x14ac:dyDescent="0.35"/>
    <row r="615" s="260" customFormat="1" x14ac:dyDescent="0.35"/>
    <row r="616" s="260" customFormat="1" x14ac:dyDescent="0.35"/>
    <row r="617" s="260" customFormat="1" x14ac:dyDescent="0.35"/>
    <row r="618" s="260" customFormat="1" x14ac:dyDescent="0.35"/>
    <row r="619" s="260" customFormat="1" x14ac:dyDescent="0.35"/>
    <row r="620" s="260" customFormat="1" x14ac:dyDescent="0.35"/>
    <row r="621" s="260" customFormat="1" x14ac:dyDescent="0.35"/>
    <row r="622" s="260" customFormat="1" x14ac:dyDescent="0.35"/>
    <row r="623" s="260" customFormat="1" x14ac:dyDescent="0.35"/>
    <row r="624" s="260" customFormat="1" x14ac:dyDescent="0.35"/>
    <row r="625" s="260" customFormat="1" x14ac:dyDescent="0.35"/>
    <row r="626" s="260" customFormat="1" x14ac:dyDescent="0.35"/>
    <row r="627" s="260" customFormat="1" x14ac:dyDescent="0.35"/>
    <row r="628" s="260" customFormat="1" x14ac:dyDescent="0.35"/>
    <row r="629" s="260" customFormat="1" x14ac:dyDescent="0.35"/>
    <row r="630" s="260" customFormat="1" x14ac:dyDescent="0.35"/>
    <row r="631" s="260" customFormat="1" x14ac:dyDescent="0.35"/>
    <row r="632" s="260" customFormat="1" x14ac:dyDescent="0.35"/>
    <row r="633" s="260" customFormat="1" x14ac:dyDescent="0.35"/>
    <row r="634" s="260" customFormat="1" x14ac:dyDescent="0.35"/>
    <row r="635" s="260" customFormat="1" x14ac:dyDescent="0.35"/>
    <row r="636" s="260" customFormat="1" x14ac:dyDescent="0.35"/>
    <row r="637" s="260" customFormat="1" x14ac:dyDescent="0.35"/>
    <row r="638" s="260" customFormat="1" x14ac:dyDescent="0.35"/>
    <row r="639" s="260" customFormat="1" x14ac:dyDescent="0.35"/>
    <row r="640" s="260" customFormat="1" x14ac:dyDescent="0.35"/>
    <row r="641" s="260" customFormat="1" x14ac:dyDescent="0.35"/>
    <row r="642" s="260" customFormat="1" x14ac:dyDescent="0.35"/>
    <row r="643" s="260" customFormat="1" x14ac:dyDescent="0.35"/>
    <row r="644" s="260" customFormat="1" x14ac:dyDescent="0.35"/>
    <row r="645" s="260" customFormat="1" x14ac:dyDescent="0.35"/>
    <row r="646" s="260" customFormat="1" x14ac:dyDescent="0.35"/>
    <row r="647" s="260" customFormat="1" x14ac:dyDescent="0.35"/>
    <row r="648" s="260" customFormat="1" x14ac:dyDescent="0.35"/>
    <row r="649" s="260" customFormat="1" x14ac:dyDescent="0.35"/>
    <row r="650" s="260" customFormat="1" x14ac:dyDescent="0.35"/>
    <row r="651" s="260" customFormat="1" x14ac:dyDescent="0.35"/>
    <row r="652" s="260" customFormat="1" x14ac:dyDescent="0.35"/>
    <row r="653" s="260" customFormat="1" x14ac:dyDescent="0.35"/>
    <row r="654" s="260" customFormat="1" x14ac:dyDescent="0.35"/>
    <row r="655" s="260" customFormat="1" x14ac:dyDescent="0.35"/>
    <row r="656" s="260" customFormat="1" x14ac:dyDescent="0.35"/>
    <row r="657" s="260" customFormat="1" x14ac:dyDescent="0.35"/>
    <row r="658" s="260" customFormat="1" x14ac:dyDescent="0.35"/>
    <row r="659" s="260" customFormat="1" x14ac:dyDescent="0.35"/>
    <row r="660" s="260" customFormat="1" x14ac:dyDescent="0.35"/>
    <row r="661" s="260" customFormat="1" x14ac:dyDescent="0.35"/>
    <row r="662" s="260" customFormat="1" x14ac:dyDescent="0.35"/>
    <row r="663" s="260" customFormat="1" x14ac:dyDescent="0.35"/>
    <row r="664" s="260" customFormat="1" x14ac:dyDescent="0.35"/>
    <row r="665" s="260" customFormat="1" x14ac:dyDescent="0.35"/>
    <row r="666" s="260" customFormat="1" x14ac:dyDescent="0.35"/>
    <row r="667" s="260" customFormat="1" x14ac:dyDescent="0.35"/>
    <row r="668" s="260" customFormat="1" x14ac:dyDescent="0.35"/>
    <row r="669" s="260" customFormat="1" x14ac:dyDescent="0.35"/>
    <row r="670" s="260" customFormat="1" x14ac:dyDescent="0.35"/>
    <row r="671" s="260" customFormat="1" x14ac:dyDescent="0.35"/>
    <row r="672" s="260" customFormat="1" x14ac:dyDescent="0.35"/>
    <row r="673" s="260" customFormat="1" x14ac:dyDescent="0.35"/>
    <row r="674" s="260" customFormat="1" x14ac:dyDescent="0.35"/>
    <row r="675" s="260" customFormat="1" x14ac:dyDescent="0.35"/>
    <row r="676" s="260" customFormat="1" x14ac:dyDescent="0.35"/>
    <row r="677" s="260" customFormat="1" x14ac:dyDescent="0.35"/>
    <row r="678" s="260" customFormat="1" x14ac:dyDescent="0.35"/>
    <row r="679" s="260" customFormat="1" x14ac:dyDescent="0.35"/>
    <row r="680" s="260" customFormat="1" x14ac:dyDescent="0.35"/>
    <row r="681" s="260" customFormat="1" x14ac:dyDescent="0.35"/>
    <row r="682" s="260" customFormat="1" x14ac:dyDescent="0.35"/>
    <row r="683" s="260" customFormat="1" x14ac:dyDescent="0.35"/>
    <row r="684" s="260" customFormat="1" x14ac:dyDescent="0.35"/>
    <row r="685" s="260" customFormat="1" x14ac:dyDescent="0.35"/>
    <row r="686" s="260" customFormat="1" x14ac:dyDescent="0.35"/>
    <row r="687" s="260" customFormat="1" x14ac:dyDescent="0.35"/>
    <row r="688" s="260" customFormat="1" x14ac:dyDescent="0.35"/>
    <row r="689" s="260" customFormat="1" x14ac:dyDescent="0.35"/>
    <row r="690" s="260" customFormat="1" x14ac:dyDescent="0.35"/>
    <row r="691" s="260" customFormat="1" x14ac:dyDescent="0.35"/>
    <row r="692" s="260" customFormat="1" x14ac:dyDescent="0.35"/>
    <row r="693" s="260" customFormat="1" x14ac:dyDescent="0.35"/>
    <row r="694" s="260" customFormat="1" x14ac:dyDescent="0.35"/>
    <row r="695" s="260" customFormat="1" x14ac:dyDescent="0.35"/>
    <row r="696" s="260" customFormat="1" x14ac:dyDescent="0.35"/>
    <row r="697" s="260" customFormat="1" x14ac:dyDescent="0.35"/>
    <row r="698" s="260" customFormat="1" x14ac:dyDescent="0.35"/>
    <row r="699" s="260" customFormat="1" x14ac:dyDescent="0.35"/>
    <row r="700" s="260" customFormat="1" x14ac:dyDescent="0.35"/>
    <row r="701" s="260" customFormat="1" x14ac:dyDescent="0.35"/>
    <row r="702" s="260" customFormat="1" x14ac:dyDescent="0.35"/>
    <row r="703" s="260" customFormat="1" x14ac:dyDescent="0.35"/>
    <row r="704" s="260" customFormat="1" x14ac:dyDescent="0.35"/>
    <row r="705" s="260" customFormat="1" x14ac:dyDescent="0.35"/>
    <row r="706" s="260" customFormat="1" x14ac:dyDescent="0.35"/>
    <row r="707" s="260" customFormat="1" x14ac:dyDescent="0.35"/>
    <row r="708" s="260" customFormat="1" x14ac:dyDescent="0.35"/>
    <row r="709" s="260" customFormat="1" x14ac:dyDescent="0.35"/>
    <row r="710" s="260" customFormat="1" x14ac:dyDescent="0.35"/>
    <row r="711" s="260" customFormat="1" x14ac:dyDescent="0.35"/>
    <row r="712" s="260" customFormat="1" x14ac:dyDescent="0.35"/>
    <row r="713" s="260" customFormat="1" x14ac:dyDescent="0.35"/>
    <row r="714" s="260" customFormat="1" x14ac:dyDescent="0.35"/>
    <row r="715" s="260" customFormat="1" x14ac:dyDescent="0.35"/>
    <row r="716" s="260" customFormat="1" x14ac:dyDescent="0.35"/>
    <row r="717" s="260" customFormat="1" x14ac:dyDescent="0.35"/>
    <row r="718" s="260" customFormat="1" x14ac:dyDescent="0.35"/>
    <row r="719" s="260" customFormat="1" x14ac:dyDescent="0.35"/>
    <row r="720" s="260" customFormat="1" x14ac:dyDescent="0.35"/>
    <row r="721" s="260" customFormat="1" x14ac:dyDescent="0.35"/>
    <row r="722" s="260" customFormat="1" x14ac:dyDescent="0.35"/>
    <row r="723" s="260" customFormat="1" x14ac:dyDescent="0.35"/>
    <row r="724" s="260" customFormat="1" x14ac:dyDescent="0.35"/>
    <row r="725" s="260" customFormat="1" x14ac:dyDescent="0.35"/>
    <row r="726" s="260" customFormat="1" x14ac:dyDescent="0.35"/>
    <row r="727" s="260" customFormat="1" x14ac:dyDescent="0.35"/>
    <row r="728" s="260" customFormat="1" x14ac:dyDescent="0.35"/>
    <row r="729" s="260" customFormat="1" x14ac:dyDescent="0.35"/>
    <row r="730" s="260" customFormat="1" x14ac:dyDescent="0.35"/>
    <row r="731" s="260" customFormat="1" x14ac:dyDescent="0.35"/>
    <row r="732" s="260" customFormat="1" x14ac:dyDescent="0.35"/>
    <row r="733" s="260" customFormat="1" x14ac:dyDescent="0.35"/>
    <row r="734" s="260" customFormat="1" x14ac:dyDescent="0.35"/>
    <row r="735" s="260" customFormat="1" x14ac:dyDescent="0.35"/>
    <row r="736" s="260" customFormat="1" x14ac:dyDescent="0.35"/>
    <row r="737" s="260" customFormat="1" x14ac:dyDescent="0.35"/>
    <row r="738" s="260" customFormat="1" x14ac:dyDescent="0.35"/>
    <row r="739" s="260" customFormat="1" x14ac:dyDescent="0.35"/>
    <row r="740" s="260" customFormat="1" x14ac:dyDescent="0.35"/>
    <row r="741" s="260" customFormat="1" x14ac:dyDescent="0.35"/>
    <row r="742" s="260" customFormat="1" x14ac:dyDescent="0.35"/>
    <row r="743" s="260" customFormat="1" x14ac:dyDescent="0.35"/>
    <row r="744" s="260" customFormat="1" x14ac:dyDescent="0.35"/>
    <row r="745" s="260" customFormat="1" x14ac:dyDescent="0.35"/>
    <row r="746" s="260" customFormat="1" x14ac:dyDescent="0.35"/>
    <row r="747" s="260" customFormat="1" x14ac:dyDescent="0.35"/>
    <row r="748" s="260" customFormat="1" x14ac:dyDescent="0.35"/>
    <row r="749" s="260" customFormat="1" x14ac:dyDescent="0.35"/>
    <row r="750" s="260" customFormat="1" x14ac:dyDescent="0.35"/>
    <row r="751" s="260" customFormat="1" x14ac:dyDescent="0.35"/>
    <row r="752" s="260" customFormat="1" x14ac:dyDescent="0.35"/>
    <row r="753" s="260" customFormat="1" x14ac:dyDescent="0.35"/>
    <row r="754" s="260" customFormat="1" x14ac:dyDescent="0.35"/>
    <row r="755" s="260" customFormat="1" x14ac:dyDescent="0.35"/>
    <row r="756" s="260" customFormat="1" x14ac:dyDescent="0.35"/>
    <row r="757" s="260" customFormat="1" x14ac:dyDescent="0.35"/>
    <row r="758" s="260" customFormat="1" x14ac:dyDescent="0.35"/>
    <row r="759" s="260" customFormat="1" x14ac:dyDescent="0.35"/>
    <row r="760" s="260" customFormat="1" x14ac:dyDescent="0.35"/>
    <row r="761" s="260" customFormat="1" x14ac:dyDescent="0.35"/>
    <row r="762" s="260" customFormat="1" x14ac:dyDescent="0.35"/>
    <row r="763" s="260" customFormat="1" x14ac:dyDescent="0.35"/>
    <row r="764" s="260" customFormat="1" x14ac:dyDescent="0.35"/>
    <row r="765" s="260" customFormat="1" x14ac:dyDescent="0.35"/>
    <row r="766" s="260" customFormat="1" x14ac:dyDescent="0.35"/>
    <row r="767" s="260" customFormat="1" x14ac:dyDescent="0.35"/>
    <row r="768" s="260" customFormat="1" x14ac:dyDescent="0.35"/>
    <row r="769" s="260" customFormat="1" x14ac:dyDescent="0.35"/>
    <row r="770" s="260" customFormat="1" x14ac:dyDescent="0.35"/>
    <row r="771" s="260" customFormat="1" x14ac:dyDescent="0.35"/>
    <row r="772" s="260" customFormat="1" x14ac:dyDescent="0.35"/>
    <row r="773" s="260" customFormat="1" x14ac:dyDescent="0.35"/>
    <row r="774" s="260" customFormat="1" x14ac:dyDescent="0.35"/>
    <row r="775" s="260" customFormat="1" x14ac:dyDescent="0.35"/>
    <row r="776" s="260" customFormat="1" x14ac:dyDescent="0.35"/>
    <row r="777" s="260" customFormat="1" x14ac:dyDescent="0.35"/>
    <row r="778" s="260" customFormat="1" x14ac:dyDescent="0.35"/>
    <row r="779" s="260" customFormat="1" x14ac:dyDescent="0.35"/>
    <row r="780" s="260" customFormat="1" x14ac:dyDescent="0.35"/>
    <row r="781" s="260" customFormat="1" x14ac:dyDescent="0.35"/>
    <row r="782" s="260" customFormat="1" x14ac:dyDescent="0.35"/>
    <row r="783" s="260" customFormat="1" x14ac:dyDescent="0.35"/>
    <row r="784" s="260" customFormat="1" x14ac:dyDescent="0.35"/>
    <row r="785" s="260" customFormat="1" x14ac:dyDescent="0.35"/>
    <row r="786" s="260" customFormat="1" x14ac:dyDescent="0.35"/>
    <row r="787" s="260" customFormat="1" x14ac:dyDescent="0.35"/>
    <row r="788" s="260" customFormat="1" x14ac:dyDescent="0.35"/>
    <row r="789" s="260" customFormat="1" x14ac:dyDescent="0.35"/>
    <row r="790" s="260" customFormat="1" x14ac:dyDescent="0.35"/>
    <row r="791" s="260" customFormat="1" x14ac:dyDescent="0.35"/>
    <row r="792" s="260" customFormat="1" x14ac:dyDescent="0.35"/>
    <row r="793" s="260" customFormat="1" x14ac:dyDescent="0.35"/>
    <row r="794" s="260" customFormat="1" x14ac:dyDescent="0.35"/>
    <row r="795" s="260" customFormat="1" x14ac:dyDescent="0.35"/>
    <row r="796" s="260" customFormat="1" x14ac:dyDescent="0.35"/>
    <row r="797" s="260" customFormat="1" x14ac:dyDescent="0.35"/>
    <row r="798" s="260" customFormat="1" x14ac:dyDescent="0.35"/>
    <row r="799" s="260" customFormat="1" x14ac:dyDescent="0.35"/>
    <row r="800" s="260" customFormat="1" x14ac:dyDescent="0.35"/>
    <row r="801" s="260" customFormat="1" x14ac:dyDescent="0.35"/>
    <row r="802" s="260" customFormat="1" x14ac:dyDescent="0.35"/>
    <row r="803" s="260" customFormat="1" x14ac:dyDescent="0.35"/>
    <row r="804" s="260" customFormat="1" x14ac:dyDescent="0.35"/>
    <row r="805" s="260" customFormat="1" x14ac:dyDescent="0.35"/>
    <row r="806" s="260" customFormat="1" x14ac:dyDescent="0.35"/>
    <row r="807" s="260" customFormat="1" x14ac:dyDescent="0.35"/>
    <row r="808" s="260" customFormat="1" x14ac:dyDescent="0.35"/>
    <row r="809" s="260" customFormat="1" x14ac:dyDescent="0.35"/>
    <row r="810" s="260" customFormat="1" x14ac:dyDescent="0.35"/>
    <row r="811" s="260" customFormat="1" x14ac:dyDescent="0.35"/>
    <row r="812" s="260" customFormat="1" x14ac:dyDescent="0.35"/>
    <row r="813" s="260" customFormat="1" x14ac:dyDescent="0.35"/>
    <row r="814" s="260" customFormat="1" x14ac:dyDescent="0.35"/>
    <row r="815" s="260" customFormat="1" x14ac:dyDescent="0.35"/>
    <row r="816" s="260" customFormat="1" x14ac:dyDescent="0.35"/>
    <row r="817" s="260" customFormat="1" x14ac:dyDescent="0.35"/>
    <row r="818" s="260" customFormat="1" x14ac:dyDescent="0.35"/>
    <row r="819" s="260" customFormat="1" x14ac:dyDescent="0.35"/>
    <row r="820" s="260" customFormat="1" x14ac:dyDescent="0.35"/>
    <row r="821" s="260" customFormat="1" x14ac:dyDescent="0.35"/>
    <row r="822" s="260" customFormat="1" x14ac:dyDescent="0.35"/>
    <row r="823" s="260" customFormat="1" x14ac:dyDescent="0.35"/>
    <row r="824" s="260" customFormat="1" x14ac:dyDescent="0.35"/>
    <row r="825" s="260" customFormat="1" x14ac:dyDescent="0.35"/>
    <row r="826" s="260" customFormat="1" x14ac:dyDescent="0.35"/>
    <row r="827" s="260" customFormat="1" x14ac:dyDescent="0.35"/>
    <row r="828" s="260" customFormat="1" x14ac:dyDescent="0.35"/>
    <row r="829" s="260" customFormat="1" x14ac:dyDescent="0.35"/>
    <row r="830" s="260" customFormat="1" x14ac:dyDescent="0.35"/>
    <row r="831" s="260" customFormat="1" x14ac:dyDescent="0.35"/>
    <row r="832" s="260" customFormat="1" x14ac:dyDescent="0.35"/>
    <row r="833" s="260" customFormat="1" x14ac:dyDescent="0.35"/>
    <row r="834" s="260" customFormat="1" x14ac:dyDescent="0.35"/>
    <row r="835" s="260" customFormat="1" x14ac:dyDescent="0.35"/>
    <row r="836" s="260" customFormat="1" x14ac:dyDescent="0.35"/>
    <row r="837" s="260" customFormat="1" x14ac:dyDescent="0.35"/>
    <row r="838" s="260" customFormat="1" x14ac:dyDescent="0.35"/>
    <row r="839" s="260" customFormat="1" x14ac:dyDescent="0.35"/>
    <row r="840" s="260" customFormat="1" x14ac:dyDescent="0.35"/>
    <row r="841" s="260" customFormat="1" x14ac:dyDescent="0.35"/>
    <row r="842" s="260" customFormat="1" x14ac:dyDescent="0.35"/>
    <row r="843" s="260" customFormat="1" x14ac:dyDescent="0.35"/>
    <row r="844" s="260" customFormat="1" x14ac:dyDescent="0.35"/>
    <row r="845" s="260" customFormat="1" x14ac:dyDescent="0.35"/>
    <row r="846" s="260" customFormat="1" x14ac:dyDescent="0.35"/>
    <row r="847" s="260" customFormat="1" x14ac:dyDescent="0.35"/>
    <row r="848" s="260" customFormat="1" x14ac:dyDescent="0.35"/>
    <row r="849" s="260" customFormat="1" x14ac:dyDescent="0.35"/>
    <row r="850" s="260" customFormat="1" x14ac:dyDescent="0.35"/>
    <row r="851" s="260" customFormat="1" x14ac:dyDescent="0.35"/>
    <row r="852" s="260" customFormat="1" x14ac:dyDescent="0.35"/>
    <row r="853" s="260" customFormat="1" x14ac:dyDescent="0.35"/>
    <row r="854" s="260" customFormat="1" x14ac:dyDescent="0.35"/>
    <row r="855" s="260" customFormat="1" x14ac:dyDescent="0.35"/>
    <row r="856" s="260" customFormat="1" x14ac:dyDescent="0.35"/>
    <row r="857" s="260" customFormat="1" x14ac:dyDescent="0.35"/>
    <row r="858" s="260" customFormat="1" x14ac:dyDescent="0.35"/>
    <row r="859" s="260" customFormat="1" x14ac:dyDescent="0.35"/>
    <row r="860" s="260" customFormat="1" x14ac:dyDescent="0.35"/>
    <row r="861" s="260" customFormat="1" x14ac:dyDescent="0.35"/>
    <row r="862" s="260" customFormat="1" x14ac:dyDescent="0.35"/>
    <row r="863" s="260" customFormat="1" x14ac:dyDescent="0.35"/>
    <row r="864" s="260" customFormat="1" x14ac:dyDescent="0.35"/>
    <row r="865" s="260" customFormat="1" x14ac:dyDescent="0.35"/>
    <row r="866" s="260" customFormat="1" x14ac:dyDescent="0.35"/>
    <row r="867" s="260" customFormat="1" x14ac:dyDescent="0.35"/>
    <row r="868" s="260" customFormat="1" x14ac:dyDescent="0.35"/>
    <row r="869" s="260" customFormat="1" x14ac:dyDescent="0.35"/>
    <row r="870" s="260" customFormat="1" x14ac:dyDescent="0.35"/>
    <row r="871" s="260" customFormat="1" x14ac:dyDescent="0.35"/>
    <row r="872" s="260" customFormat="1" x14ac:dyDescent="0.35"/>
    <row r="873" s="260" customFormat="1" x14ac:dyDescent="0.35"/>
    <row r="874" s="260" customFormat="1" x14ac:dyDescent="0.35"/>
    <row r="875" s="260" customFormat="1" x14ac:dyDescent="0.35"/>
    <row r="876" s="260" customFormat="1" x14ac:dyDescent="0.35"/>
    <row r="877" s="260" customFormat="1" x14ac:dyDescent="0.35"/>
    <row r="878" s="260" customFormat="1" x14ac:dyDescent="0.35"/>
    <row r="879" s="260" customFormat="1" x14ac:dyDescent="0.35"/>
    <row r="880" s="260" customFormat="1" x14ac:dyDescent="0.35"/>
    <row r="881" s="260" customFormat="1" x14ac:dyDescent="0.35"/>
    <row r="882" s="260" customFormat="1" x14ac:dyDescent="0.35"/>
    <row r="883" s="260" customFormat="1" x14ac:dyDescent="0.35"/>
    <row r="884" s="260" customFormat="1" x14ac:dyDescent="0.35"/>
    <row r="885" s="260" customFormat="1" x14ac:dyDescent="0.35"/>
    <row r="886" s="260" customFormat="1" x14ac:dyDescent="0.35"/>
    <row r="887" s="260" customFormat="1" x14ac:dyDescent="0.35"/>
    <row r="888" s="260" customFormat="1" x14ac:dyDescent="0.35"/>
    <row r="889" s="260" customFormat="1" x14ac:dyDescent="0.35"/>
    <row r="890" s="260" customFormat="1" x14ac:dyDescent="0.35"/>
    <row r="891" s="260" customFormat="1" x14ac:dyDescent="0.35"/>
    <row r="892" s="260" customFormat="1" x14ac:dyDescent="0.35"/>
    <row r="893" s="260" customFormat="1" x14ac:dyDescent="0.35"/>
    <row r="894" s="260" customFormat="1" x14ac:dyDescent="0.35"/>
    <row r="895" s="260" customFormat="1" x14ac:dyDescent="0.35"/>
    <row r="896" s="260" customFormat="1" x14ac:dyDescent="0.35"/>
    <row r="897" s="260" customFormat="1" x14ac:dyDescent="0.35"/>
    <row r="898" s="260" customFormat="1" x14ac:dyDescent="0.35"/>
    <row r="899" s="260" customFormat="1" x14ac:dyDescent="0.35"/>
    <row r="900" s="260" customFormat="1" x14ac:dyDescent="0.35"/>
    <row r="901" s="260" customFormat="1" x14ac:dyDescent="0.35"/>
    <row r="902" s="260" customFormat="1" x14ac:dyDescent="0.35"/>
    <row r="903" s="260" customFormat="1" x14ac:dyDescent="0.35"/>
    <row r="904" s="260" customFormat="1" x14ac:dyDescent="0.35"/>
    <row r="905" s="260" customFormat="1" x14ac:dyDescent="0.35"/>
    <row r="906" s="260" customFormat="1" x14ac:dyDescent="0.35"/>
    <row r="907" s="260" customFormat="1" x14ac:dyDescent="0.35"/>
    <row r="908" s="260" customFormat="1" x14ac:dyDescent="0.35"/>
    <row r="909" s="260" customFormat="1" x14ac:dyDescent="0.35"/>
    <row r="910" s="260" customFormat="1" x14ac:dyDescent="0.35"/>
    <row r="911" s="260" customFormat="1" x14ac:dyDescent="0.35"/>
    <row r="912" s="260" customFormat="1" x14ac:dyDescent="0.35"/>
    <row r="913" s="260" customFormat="1" x14ac:dyDescent="0.35"/>
    <row r="914" s="260" customFormat="1" x14ac:dyDescent="0.35"/>
    <row r="915" s="260" customFormat="1" x14ac:dyDescent="0.35"/>
    <row r="916" s="260" customFormat="1" x14ac:dyDescent="0.35"/>
    <row r="917" s="260" customFormat="1" x14ac:dyDescent="0.35"/>
    <row r="918" s="260" customFormat="1" x14ac:dyDescent="0.35"/>
    <row r="919" s="260" customFormat="1" x14ac:dyDescent="0.35"/>
    <row r="920" s="260" customFormat="1" x14ac:dyDescent="0.35"/>
    <row r="921" s="260" customFormat="1" x14ac:dyDescent="0.35"/>
    <row r="922" s="260" customFormat="1" x14ac:dyDescent="0.35"/>
    <row r="923" s="260" customFormat="1" x14ac:dyDescent="0.35"/>
    <row r="924" s="260" customFormat="1" x14ac:dyDescent="0.35"/>
    <row r="925" s="260" customFormat="1" x14ac:dyDescent="0.35"/>
    <row r="926" s="260" customFormat="1" x14ac:dyDescent="0.35"/>
    <row r="927" s="260" customFormat="1" x14ac:dyDescent="0.35"/>
    <row r="928" s="260" customFormat="1" x14ac:dyDescent="0.35"/>
    <row r="929" s="260" customFormat="1" x14ac:dyDescent="0.35"/>
    <row r="930" s="260" customFormat="1" x14ac:dyDescent="0.35"/>
    <row r="931" s="260" customFormat="1" x14ac:dyDescent="0.35"/>
    <row r="932" s="260" customFormat="1" x14ac:dyDescent="0.35"/>
    <row r="933" s="260" customFormat="1" x14ac:dyDescent="0.35"/>
    <row r="934" s="260" customFormat="1" x14ac:dyDescent="0.35"/>
    <row r="935" s="260" customFormat="1" x14ac:dyDescent="0.35"/>
    <row r="936" s="260" customFormat="1" x14ac:dyDescent="0.35"/>
    <row r="937" s="260" customFormat="1" x14ac:dyDescent="0.35"/>
    <row r="938" s="260" customFormat="1" x14ac:dyDescent="0.35"/>
    <row r="939" s="260" customFormat="1" x14ac:dyDescent="0.35"/>
    <row r="940" s="260" customFormat="1" x14ac:dyDescent="0.35"/>
    <row r="941" s="260" customFormat="1" x14ac:dyDescent="0.35"/>
    <row r="942" s="260" customFormat="1" x14ac:dyDescent="0.35"/>
    <row r="943" s="260" customFormat="1" x14ac:dyDescent="0.35"/>
    <row r="944" s="260" customFormat="1" x14ac:dyDescent="0.35"/>
    <row r="945" s="260" customFormat="1" x14ac:dyDescent="0.35"/>
    <row r="946" s="260" customFormat="1" x14ac:dyDescent="0.35"/>
    <row r="947" s="260" customFormat="1" x14ac:dyDescent="0.35"/>
    <row r="948" s="260" customFormat="1" x14ac:dyDescent="0.35"/>
    <row r="949" s="260" customFormat="1" x14ac:dyDescent="0.35"/>
    <row r="950" s="260" customFormat="1" x14ac:dyDescent="0.35"/>
    <row r="951" s="260" customFormat="1" x14ac:dyDescent="0.35"/>
    <row r="952" s="260" customFormat="1" x14ac:dyDescent="0.35"/>
    <row r="953" s="260" customFormat="1" x14ac:dyDescent="0.35"/>
    <row r="954" s="260" customFormat="1" x14ac:dyDescent="0.35"/>
    <row r="955" s="260" customFormat="1" x14ac:dyDescent="0.35"/>
    <row r="956" s="260" customFormat="1" x14ac:dyDescent="0.35"/>
    <row r="957" s="260" customFormat="1" x14ac:dyDescent="0.35"/>
    <row r="958" s="260" customFormat="1" x14ac:dyDescent="0.35"/>
    <row r="959" s="260" customFormat="1" x14ac:dyDescent="0.35"/>
    <row r="960" s="260" customFormat="1" x14ac:dyDescent="0.35"/>
    <row r="961" s="260" customFormat="1" x14ac:dyDescent="0.35"/>
    <row r="962" s="260" customFormat="1" x14ac:dyDescent="0.35"/>
    <row r="963" s="260" customFormat="1" x14ac:dyDescent="0.35"/>
    <row r="964" s="260" customFormat="1" x14ac:dyDescent="0.35"/>
    <row r="965" s="260" customFormat="1" x14ac:dyDescent="0.35"/>
    <row r="966" s="260" customFormat="1" x14ac:dyDescent="0.35"/>
    <row r="967" s="260" customFormat="1" x14ac:dyDescent="0.35"/>
    <row r="968" s="260" customFormat="1" x14ac:dyDescent="0.35"/>
    <row r="969" s="260" customFormat="1" x14ac:dyDescent="0.35"/>
    <row r="970" s="260" customFormat="1" x14ac:dyDescent="0.35"/>
    <row r="971" s="260" customFormat="1" x14ac:dyDescent="0.35"/>
    <row r="972" s="260" customFormat="1" x14ac:dyDescent="0.35"/>
    <row r="973" s="260" customFormat="1" x14ac:dyDescent="0.35"/>
    <row r="974" s="260" customFormat="1" x14ac:dyDescent="0.35"/>
    <row r="975" s="260" customFormat="1" x14ac:dyDescent="0.35"/>
    <row r="976" s="260" customFormat="1" x14ac:dyDescent="0.35"/>
    <row r="977" s="260" customFormat="1" x14ac:dyDescent="0.35"/>
    <row r="978" s="260" customFormat="1" x14ac:dyDescent="0.35"/>
    <row r="979" s="260" customFormat="1" x14ac:dyDescent="0.35"/>
    <row r="980" s="260" customFormat="1" x14ac:dyDescent="0.35"/>
    <row r="981" s="260" customFormat="1" x14ac:dyDescent="0.35"/>
    <row r="982" s="260" customFormat="1" x14ac:dyDescent="0.35"/>
    <row r="983" s="260" customFormat="1" x14ac:dyDescent="0.35"/>
    <row r="984" s="260" customFormat="1" x14ac:dyDescent="0.35"/>
    <row r="985" s="260" customFormat="1" x14ac:dyDescent="0.35"/>
    <row r="986" s="260" customFormat="1" x14ac:dyDescent="0.35"/>
    <row r="987" s="260" customFormat="1" x14ac:dyDescent="0.35"/>
    <row r="988" s="260" customFormat="1" x14ac:dyDescent="0.35"/>
    <row r="989" s="260" customFormat="1" x14ac:dyDescent="0.35"/>
    <row r="990" s="260" customFormat="1" x14ac:dyDescent="0.35"/>
    <row r="991" s="260" customFormat="1" x14ac:dyDescent="0.35"/>
    <row r="992" s="260" customFormat="1" x14ac:dyDescent="0.35"/>
    <row r="993" s="260" customFormat="1" x14ac:dyDescent="0.35"/>
    <row r="994" s="260" customFormat="1" x14ac:dyDescent="0.35"/>
    <row r="995" s="260" customFormat="1" x14ac:dyDescent="0.35"/>
    <row r="996" s="260" customFormat="1" x14ac:dyDescent="0.35"/>
    <row r="997" s="260" customFormat="1" x14ac:dyDescent="0.35"/>
    <row r="998" s="260" customFormat="1" x14ac:dyDescent="0.35"/>
    <row r="999" s="260" customFormat="1" x14ac:dyDescent="0.35"/>
    <row r="1000" s="260" customFormat="1" x14ac:dyDescent="0.35"/>
    <row r="1001" s="260" customFormat="1" x14ac:dyDescent="0.35"/>
    <row r="1002" s="260" customFormat="1" x14ac:dyDescent="0.35"/>
    <row r="1003" s="260" customFormat="1" x14ac:dyDescent="0.35"/>
    <row r="1004" s="260" customFormat="1" x14ac:dyDescent="0.35"/>
    <row r="1005" s="260" customFormat="1" x14ac:dyDescent="0.35"/>
    <row r="1006" s="260" customFormat="1" x14ac:dyDescent="0.35"/>
    <row r="1007" s="260" customFormat="1" x14ac:dyDescent="0.35"/>
    <row r="1008" s="260" customFormat="1" x14ac:dyDescent="0.35"/>
    <row r="1009" s="260" customFormat="1" x14ac:dyDescent="0.35"/>
    <row r="1010" s="260" customFormat="1" x14ac:dyDescent="0.35"/>
    <row r="1011" s="260" customFormat="1" x14ac:dyDescent="0.35"/>
    <row r="1012" s="260" customFormat="1" x14ac:dyDescent="0.35"/>
    <row r="1013" s="260" customFormat="1" x14ac:dyDescent="0.35"/>
    <row r="1014" s="260" customFormat="1" x14ac:dyDescent="0.35"/>
    <row r="1015" s="260" customFormat="1" x14ac:dyDescent="0.35"/>
    <row r="1016" s="260" customFormat="1" x14ac:dyDescent="0.35"/>
    <row r="1017" s="260" customFormat="1" x14ac:dyDescent="0.35"/>
    <row r="1018" s="260" customFormat="1" x14ac:dyDescent="0.35"/>
    <row r="1019" s="260" customFormat="1" x14ac:dyDescent="0.35"/>
    <row r="1020" s="260" customFormat="1" x14ac:dyDescent="0.35"/>
    <row r="1021" s="260" customFormat="1" x14ac:dyDescent="0.35"/>
    <row r="1022" s="260" customFormat="1" x14ac:dyDescent="0.35"/>
    <row r="1023" s="260" customFormat="1" x14ac:dyDescent="0.35"/>
    <row r="1024" s="260" customFormat="1" x14ac:dyDescent="0.35"/>
    <row r="1025" s="260" customFormat="1" x14ac:dyDescent="0.35"/>
    <row r="1026" s="260" customFormat="1" x14ac:dyDescent="0.35"/>
    <row r="1027" s="260" customFormat="1" x14ac:dyDescent="0.35"/>
    <row r="1028" s="260" customFormat="1" x14ac:dyDescent="0.35"/>
    <row r="1029" s="260" customFormat="1" x14ac:dyDescent="0.35"/>
    <row r="1030" s="260" customFormat="1" x14ac:dyDescent="0.35"/>
    <row r="1031" s="260" customFormat="1" x14ac:dyDescent="0.35"/>
    <row r="1032" s="260" customFormat="1" x14ac:dyDescent="0.35"/>
    <row r="1033" s="260" customFormat="1" x14ac:dyDescent="0.35"/>
    <row r="1034" s="260" customFormat="1" x14ac:dyDescent="0.35"/>
    <row r="1035" s="260" customFormat="1" x14ac:dyDescent="0.35"/>
    <row r="1036" s="260" customFormat="1" x14ac:dyDescent="0.35"/>
    <row r="1037" s="260" customFormat="1" x14ac:dyDescent="0.35"/>
    <row r="1038" s="260" customFormat="1" x14ac:dyDescent="0.35"/>
    <row r="1039" s="260" customFormat="1" x14ac:dyDescent="0.35"/>
    <row r="1040" s="260" customFormat="1" x14ac:dyDescent="0.35"/>
    <row r="1041" s="260" customFormat="1" x14ac:dyDescent="0.35"/>
    <row r="1042" s="260" customFormat="1" x14ac:dyDescent="0.35"/>
    <row r="1043" s="260" customFormat="1" x14ac:dyDescent="0.35"/>
    <row r="1044" s="260" customFormat="1" x14ac:dyDescent="0.35"/>
    <row r="1045" s="260" customFormat="1" x14ac:dyDescent="0.35"/>
    <row r="1046" s="260" customFormat="1" x14ac:dyDescent="0.35"/>
    <row r="1047" s="260" customFormat="1" x14ac:dyDescent="0.35"/>
    <row r="1048" s="260" customFormat="1" x14ac:dyDescent="0.35"/>
    <row r="1049" s="260" customFormat="1" x14ac:dyDescent="0.35"/>
    <row r="1050" s="260" customFormat="1" x14ac:dyDescent="0.35"/>
    <row r="1051" s="260" customFormat="1" x14ac:dyDescent="0.35"/>
    <row r="1052" s="260" customFormat="1" x14ac:dyDescent="0.35"/>
    <row r="1053" s="260" customFormat="1" x14ac:dyDescent="0.35"/>
    <row r="1054" s="260" customFormat="1" x14ac:dyDescent="0.35"/>
    <row r="1055" s="260" customFormat="1" x14ac:dyDescent="0.35"/>
    <row r="1056" s="260" customFormat="1" x14ac:dyDescent="0.35"/>
    <row r="1057" s="260" customFormat="1" x14ac:dyDescent="0.35"/>
    <row r="1058" s="260" customFormat="1" x14ac:dyDescent="0.35"/>
    <row r="1059" s="260" customFormat="1" x14ac:dyDescent="0.35"/>
    <row r="1060" s="260" customFormat="1" x14ac:dyDescent="0.35"/>
    <row r="1061" s="260" customFormat="1" x14ac:dyDescent="0.35"/>
    <row r="1062" s="260" customFormat="1" x14ac:dyDescent="0.35"/>
    <row r="1063" s="260" customFormat="1" x14ac:dyDescent="0.35"/>
    <row r="1064" s="260" customFormat="1" x14ac:dyDescent="0.35"/>
    <row r="1065" s="260" customFormat="1" x14ac:dyDescent="0.35"/>
    <row r="1066" s="260" customFormat="1" x14ac:dyDescent="0.35"/>
    <row r="1067" s="260" customFormat="1" x14ac:dyDescent="0.35"/>
    <row r="1068" s="260" customFormat="1" x14ac:dyDescent="0.35"/>
    <row r="1069" s="260" customFormat="1" x14ac:dyDescent="0.35"/>
    <row r="1070" s="260" customFormat="1" x14ac:dyDescent="0.35"/>
    <row r="1071" s="260" customFormat="1" x14ac:dyDescent="0.35"/>
    <row r="1072" s="260" customFormat="1" x14ac:dyDescent="0.35"/>
    <row r="1073" s="260" customFormat="1" x14ac:dyDescent="0.35"/>
    <row r="1074" s="260" customFormat="1" x14ac:dyDescent="0.35"/>
    <row r="1075" s="260" customFormat="1" x14ac:dyDescent="0.35"/>
    <row r="1076" s="260" customFormat="1" x14ac:dyDescent="0.35"/>
    <row r="1077" s="260" customFormat="1" x14ac:dyDescent="0.35"/>
    <row r="1078" s="260" customFormat="1" x14ac:dyDescent="0.35"/>
    <row r="1079" s="260" customFormat="1" x14ac:dyDescent="0.35"/>
    <row r="1080" s="260" customFormat="1" x14ac:dyDescent="0.35"/>
    <row r="1081" s="260" customFormat="1" x14ac:dyDescent="0.35"/>
    <row r="1082" s="260" customFormat="1" x14ac:dyDescent="0.35"/>
    <row r="1083" s="260" customFormat="1" x14ac:dyDescent="0.35"/>
    <row r="1084" s="260" customFormat="1" x14ac:dyDescent="0.35"/>
    <row r="1085" s="260" customFormat="1" x14ac:dyDescent="0.35"/>
    <row r="1086" s="260" customFormat="1" x14ac:dyDescent="0.35"/>
    <row r="1087" s="260" customFormat="1" x14ac:dyDescent="0.35"/>
    <row r="1088" s="260" customFormat="1" x14ac:dyDescent="0.35"/>
    <row r="1089" s="260" customFormat="1" x14ac:dyDescent="0.35"/>
    <row r="1090" s="260" customFormat="1" x14ac:dyDescent="0.35"/>
    <row r="1091" s="260" customFormat="1" x14ac:dyDescent="0.35"/>
    <row r="1092" s="260" customFormat="1" x14ac:dyDescent="0.35"/>
    <row r="1093" s="260" customFormat="1" x14ac:dyDescent="0.35"/>
    <row r="1094" s="260" customFormat="1" x14ac:dyDescent="0.35"/>
    <row r="1095" s="260" customFormat="1" x14ac:dyDescent="0.35"/>
    <row r="1096" s="260" customFormat="1" x14ac:dyDescent="0.35"/>
    <row r="1097" s="260" customFormat="1" x14ac:dyDescent="0.35"/>
    <row r="1098" s="260" customFormat="1" x14ac:dyDescent="0.35"/>
    <row r="1099" s="260" customFormat="1" x14ac:dyDescent="0.35"/>
    <row r="1100" s="260" customFormat="1" x14ac:dyDescent="0.35"/>
    <row r="1101" s="260" customFormat="1" x14ac:dyDescent="0.35"/>
    <row r="1102" s="260" customFormat="1" x14ac:dyDescent="0.35"/>
    <row r="1103" s="260" customFormat="1" x14ac:dyDescent="0.35"/>
    <row r="1104" s="260" customFormat="1" x14ac:dyDescent="0.35"/>
    <row r="1105" s="260" customFormat="1" x14ac:dyDescent="0.35"/>
    <row r="1106" s="260" customFormat="1" x14ac:dyDescent="0.35"/>
    <row r="1107" s="260" customFormat="1" x14ac:dyDescent="0.35"/>
    <row r="1108" s="260" customFormat="1" x14ac:dyDescent="0.35"/>
    <row r="1109" s="260" customFormat="1" x14ac:dyDescent="0.35"/>
    <row r="1110" s="260" customFormat="1" x14ac:dyDescent="0.35"/>
    <row r="1111" s="260" customFormat="1" x14ac:dyDescent="0.35"/>
    <row r="1112" s="260" customFormat="1" x14ac:dyDescent="0.35"/>
    <row r="1113" s="260" customFormat="1" x14ac:dyDescent="0.35"/>
    <row r="1114" s="260" customFormat="1" x14ac:dyDescent="0.35"/>
    <row r="1115" s="260" customFormat="1" x14ac:dyDescent="0.35"/>
    <row r="1116" s="260" customFormat="1" x14ac:dyDescent="0.35"/>
    <row r="1117" s="260" customFormat="1" x14ac:dyDescent="0.35"/>
    <row r="1118" s="260" customFormat="1" x14ac:dyDescent="0.35"/>
    <row r="1119" s="260" customFormat="1" x14ac:dyDescent="0.35"/>
    <row r="1120" s="260" customFormat="1" x14ac:dyDescent="0.35"/>
    <row r="1121" s="260" customFormat="1" x14ac:dyDescent="0.35"/>
    <row r="1122" s="260" customFormat="1" x14ac:dyDescent="0.35"/>
    <row r="1123" s="260" customFormat="1" x14ac:dyDescent="0.35"/>
    <row r="1124" s="260" customFormat="1" x14ac:dyDescent="0.35"/>
    <row r="1125" s="260" customFormat="1" x14ac:dyDescent="0.35"/>
    <row r="1126" s="260" customFormat="1" x14ac:dyDescent="0.35"/>
    <row r="1127" s="260" customFormat="1" x14ac:dyDescent="0.35"/>
    <row r="1128" s="260" customFormat="1" x14ac:dyDescent="0.35"/>
    <row r="1129" s="260" customFormat="1" x14ac:dyDescent="0.35"/>
    <row r="1130" s="260" customFormat="1" x14ac:dyDescent="0.35"/>
    <row r="1131" s="260" customFormat="1" x14ac:dyDescent="0.35"/>
    <row r="1132" s="260" customFormat="1" x14ac:dyDescent="0.35"/>
    <row r="1133" s="260" customFormat="1" x14ac:dyDescent="0.35"/>
    <row r="1134" s="260" customFormat="1" x14ac:dyDescent="0.35"/>
    <row r="1135" s="260" customFormat="1" x14ac:dyDescent="0.35"/>
    <row r="1136" s="260" customFormat="1" x14ac:dyDescent="0.35"/>
    <row r="1137" s="260" customFormat="1" x14ac:dyDescent="0.35"/>
    <row r="1138" s="260" customFormat="1" x14ac:dyDescent="0.35"/>
    <row r="1139" s="260" customFormat="1" x14ac:dyDescent="0.35"/>
    <row r="1140" s="260" customFormat="1" x14ac:dyDescent="0.35"/>
    <row r="1141" s="260" customFormat="1" x14ac:dyDescent="0.35"/>
    <row r="1142" s="260" customFormat="1" x14ac:dyDescent="0.35"/>
    <row r="1143" s="260" customFormat="1" x14ac:dyDescent="0.35"/>
    <row r="1144" s="260" customFormat="1" x14ac:dyDescent="0.35"/>
    <row r="1145" s="260" customFormat="1" x14ac:dyDescent="0.35"/>
    <row r="1146" s="260" customFormat="1" x14ac:dyDescent="0.35"/>
    <row r="1147" s="260" customFormat="1" x14ac:dyDescent="0.35"/>
    <row r="1148" s="260" customFormat="1" x14ac:dyDescent="0.35"/>
    <row r="1149" s="260" customFormat="1" x14ac:dyDescent="0.35"/>
    <row r="1150" s="260" customFormat="1" x14ac:dyDescent="0.35"/>
    <row r="1151" s="260" customFormat="1" x14ac:dyDescent="0.35"/>
    <row r="1152" s="260" customFormat="1" x14ac:dyDescent="0.35"/>
    <row r="1153" s="260" customFormat="1" x14ac:dyDescent="0.35"/>
    <row r="1154" s="260" customFormat="1" x14ac:dyDescent="0.35"/>
    <row r="1155" s="260" customFormat="1" x14ac:dyDescent="0.35"/>
    <row r="1156" s="260" customFormat="1" x14ac:dyDescent="0.35"/>
    <row r="1157" s="260" customFormat="1" x14ac:dyDescent="0.35"/>
    <row r="1158" s="260" customFormat="1" x14ac:dyDescent="0.35"/>
    <row r="1159" s="260" customFormat="1" x14ac:dyDescent="0.35"/>
    <row r="1160" s="260" customFormat="1" x14ac:dyDescent="0.35"/>
    <row r="1161" s="260" customFormat="1" x14ac:dyDescent="0.35"/>
    <row r="1162" s="260" customFormat="1" x14ac:dyDescent="0.35"/>
    <row r="1163" s="260" customFormat="1" x14ac:dyDescent="0.35"/>
    <row r="1164" s="260" customFormat="1" x14ac:dyDescent="0.35"/>
    <row r="1165" s="260" customFormat="1" x14ac:dyDescent="0.35"/>
    <row r="1166" s="260" customFormat="1" x14ac:dyDescent="0.35"/>
    <row r="1167" s="260" customFormat="1" x14ac:dyDescent="0.35"/>
    <row r="1168" s="260" customFormat="1" x14ac:dyDescent="0.35"/>
    <row r="1169" s="260" customFormat="1" x14ac:dyDescent="0.35"/>
    <row r="1170" s="260" customFormat="1" x14ac:dyDescent="0.35"/>
    <row r="1171" s="260" customFormat="1" x14ac:dyDescent="0.35"/>
    <row r="1172" s="260" customFormat="1" x14ac:dyDescent="0.35"/>
    <row r="1173" s="260" customFormat="1" x14ac:dyDescent="0.35"/>
    <row r="1174" s="260" customFormat="1" x14ac:dyDescent="0.35"/>
    <row r="1175" s="260" customFormat="1" x14ac:dyDescent="0.35"/>
    <row r="1176" s="260" customFormat="1" x14ac:dyDescent="0.35"/>
    <row r="1177" s="260" customFormat="1" x14ac:dyDescent="0.35"/>
    <row r="1178" s="260" customFormat="1" x14ac:dyDescent="0.35"/>
    <row r="1179" s="260" customFormat="1" x14ac:dyDescent="0.35"/>
    <row r="1180" s="260" customFormat="1" x14ac:dyDescent="0.35"/>
    <row r="1181" s="260" customFormat="1" x14ac:dyDescent="0.35"/>
    <row r="1182" s="260" customFormat="1" x14ac:dyDescent="0.35"/>
    <row r="1183" s="260" customFormat="1" x14ac:dyDescent="0.35"/>
    <row r="1184" s="260" customFormat="1" x14ac:dyDescent="0.35"/>
    <row r="1185" s="260" customFormat="1" x14ac:dyDescent="0.35"/>
    <row r="1186" s="260" customFormat="1" x14ac:dyDescent="0.35"/>
    <row r="1187" s="260" customFormat="1" x14ac:dyDescent="0.35"/>
    <row r="1188" s="260" customFormat="1" x14ac:dyDescent="0.35"/>
    <row r="1189" s="260" customFormat="1" x14ac:dyDescent="0.35"/>
    <row r="1190" s="260" customFormat="1" x14ac:dyDescent="0.35"/>
    <row r="1191" s="260" customFormat="1" x14ac:dyDescent="0.35"/>
    <row r="1192" s="260" customFormat="1" x14ac:dyDescent="0.35"/>
    <row r="1193" s="260" customFormat="1" x14ac:dyDescent="0.35"/>
    <row r="1194" s="260" customFormat="1" x14ac:dyDescent="0.35"/>
    <row r="1195" s="260" customFormat="1" x14ac:dyDescent="0.35"/>
    <row r="1196" s="260" customFormat="1" x14ac:dyDescent="0.35"/>
    <row r="1197" s="260" customFormat="1" x14ac:dyDescent="0.35"/>
    <row r="1198" s="260" customFormat="1" x14ac:dyDescent="0.35"/>
    <row r="1199" s="260" customFormat="1" x14ac:dyDescent="0.35"/>
    <row r="1200" s="260" customFormat="1" x14ac:dyDescent="0.35"/>
    <row r="1201" s="260" customFormat="1" x14ac:dyDescent="0.35"/>
    <row r="1202" s="260" customFormat="1" x14ac:dyDescent="0.35"/>
    <row r="1203" s="260" customFormat="1" x14ac:dyDescent="0.35"/>
    <row r="1204" s="260" customFormat="1" x14ac:dyDescent="0.35"/>
    <row r="1205" s="260" customFormat="1" x14ac:dyDescent="0.35"/>
    <row r="1206" s="260" customFormat="1" x14ac:dyDescent="0.35"/>
    <row r="1207" s="260" customFormat="1" x14ac:dyDescent="0.35"/>
    <row r="1208" s="260" customFormat="1" x14ac:dyDescent="0.35"/>
    <row r="1209" s="260" customFormat="1" x14ac:dyDescent="0.35"/>
    <row r="1210" s="260" customFormat="1" x14ac:dyDescent="0.35"/>
    <row r="1211" s="260" customFormat="1" x14ac:dyDescent="0.35"/>
    <row r="1212" s="260" customFormat="1" x14ac:dyDescent="0.35"/>
    <row r="1213" s="260" customFormat="1" x14ac:dyDescent="0.35"/>
    <row r="1214" s="260" customFormat="1" x14ac:dyDescent="0.35"/>
    <row r="1215" s="260" customFormat="1" x14ac:dyDescent="0.35"/>
    <row r="1216" s="260" customFormat="1" x14ac:dyDescent="0.35"/>
    <row r="1217" s="260" customFormat="1" x14ac:dyDescent="0.35"/>
    <row r="1218" s="260" customFormat="1" x14ac:dyDescent="0.35"/>
    <row r="1219" s="260" customFormat="1" x14ac:dyDescent="0.35"/>
    <row r="1220" s="260" customFormat="1" x14ac:dyDescent="0.35"/>
    <row r="1221" s="260" customFormat="1" x14ac:dyDescent="0.35"/>
    <row r="1222" s="260" customFormat="1" x14ac:dyDescent="0.35"/>
    <row r="1223" s="260" customFormat="1" x14ac:dyDescent="0.35"/>
    <row r="1224" s="260" customFormat="1" x14ac:dyDescent="0.35"/>
    <row r="1225" s="260" customFormat="1" x14ac:dyDescent="0.35"/>
    <row r="1226" s="260" customFormat="1" x14ac:dyDescent="0.35"/>
    <row r="1227" s="260" customFormat="1" x14ac:dyDescent="0.35"/>
    <row r="1228" s="260" customFormat="1" x14ac:dyDescent="0.35"/>
    <row r="1229" s="260" customFormat="1" x14ac:dyDescent="0.35"/>
    <row r="1230" s="260" customFormat="1" x14ac:dyDescent="0.35"/>
    <row r="1231" s="260" customFormat="1" x14ac:dyDescent="0.35"/>
    <row r="1232" s="260" customFormat="1" x14ac:dyDescent="0.35"/>
    <row r="1233" s="260" customFormat="1" x14ac:dyDescent="0.35"/>
    <row r="1234" s="260" customFormat="1" x14ac:dyDescent="0.35"/>
    <row r="1235" s="260" customFormat="1" x14ac:dyDescent="0.35"/>
    <row r="1236" s="260" customFormat="1" x14ac:dyDescent="0.35"/>
    <row r="1237" s="260" customFormat="1" x14ac:dyDescent="0.35"/>
    <row r="1238" s="260" customFormat="1" x14ac:dyDescent="0.35"/>
    <row r="1239" s="260" customFormat="1" x14ac:dyDescent="0.35"/>
    <row r="1240" s="260" customFormat="1" x14ac:dyDescent="0.35"/>
    <row r="1241" s="260" customFormat="1" x14ac:dyDescent="0.35"/>
    <row r="1242" s="260" customFormat="1" x14ac:dyDescent="0.35"/>
    <row r="1243" s="260" customFormat="1" x14ac:dyDescent="0.35"/>
    <row r="1244" s="260" customFormat="1" x14ac:dyDescent="0.35"/>
    <row r="1245" s="260" customFormat="1" x14ac:dyDescent="0.35"/>
    <row r="1246" s="260" customFormat="1" x14ac:dyDescent="0.35"/>
    <row r="1247" s="260" customFormat="1" x14ac:dyDescent="0.35"/>
    <row r="1248" s="260" customFormat="1" x14ac:dyDescent="0.35"/>
    <row r="1249" s="260" customFormat="1" x14ac:dyDescent="0.35"/>
    <row r="1250" s="260" customFormat="1" x14ac:dyDescent="0.35"/>
    <row r="1251" s="260" customFormat="1" x14ac:dyDescent="0.35"/>
    <row r="1252" s="260" customFormat="1" x14ac:dyDescent="0.35"/>
    <row r="1253" s="260" customFormat="1" x14ac:dyDescent="0.35"/>
    <row r="1254" s="260" customFormat="1" x14ac:dyDescent="0.35"/>
    <row r="1255" s="260" customFormat="1" x14ac:dyDescent="0.35"/>
    <row r="1256" s="260" customFormat="1" x14ac:dyDescent="0.35"/>
    <row r="1257" s="260" customFormat="1" x14ac:dyDescent="0.35"/>
    <row r="1258" s="260" customFormat="1" x14ac:dyDescent="0.35"/>
    <row r="1259" s="260" customFormat="1" x14ac:dyDescent="0.35"/>
    <row r="1260" s="260" customFormat="1" x14ac:dyDescent="0.35"/>
    <row r="1261" s="260" customFormat="1" x14ac:dyDescent="0.35"/>
    <row r="1262" s="260" customFormat="1" x14ac:dyDescent="0.35"/>
    <row r="1263" s="260" customFormat="1" x14ac:dyDescent="0.35"/>
    <row r="1264" s="260" customFormat="1" x14ac:dyDescent="0.35"/>
    <row r="1265" s="260" customFormat="1" x14ac:dyDescent="0.35"/>
    <row r="1266" s="260" customFormat="1" x14ac:dyDescent="0.35"/>
    <row r="1267" s="260" customFormat="1" x14ac:dyDescent="0.35"/>
    <row r="1268" s="260" customFormat="1" x14ac:dyDescent="0.35"/>
    <row r="1269" s="260" customFormat="1" x14ac:dyDescent="0.35"/>
    <row r="1270" s="260" customFormat="1" x14ac:dyDescent="0.35"/>
    <row r="1271" s="260" customFormat="1" x14ac:dyDescent="0.35"/>
    <row r="1272" s="260" customFormat="1" x14ac:dyDescent="0.35"/>
    <row r="1273" s="260" customFormat="1" x14ac:dyDescent="0.35"/>
    <row r="1274" s="260" customFormat="1" x14ac:dyDescent="0.35"/>
    <row r="1275" s="260" customFormat="1" x14ac:dyDescent="0.35"/>
    <row r="1276" s="260" customFormat="1" x14ac:dyDescent="0.35"/>
    <row r="1277" s="260" customFormat="1" x14ac:dyDescent="0.35"/>
    <row r="1278" s="260" customFormat="1" x14ac:dyDescent="0.35"/>
    <row r="1279" s="260" customFormat="1" x14ac:dyDescent="0.35"/>
    <row r="1280" s="260" customFormat="1" x14ac:dyDescent="0.35"/>
    <row r="1281" s="260" customFormat="1" x14ac:dyDescent="0.35"/>
    <row r="1282" s="260" customFormat="1" x14ac:dyDescent="0.35"/>
    <row r="1283" s="260" customFormat="1" x14ac:dyDescent="0.35"/>
    <row r="1284" s="260" customFormat="1" x14ac:dyDescent="0.35"/>
    <row r="1285" s="260" customFormat="1" x14ac:dyDescent="0.35"/>
    <row r="1286" s="260" customFormat="1" x14ac:dyDescent="0.35"/>
    <row r="1287" s="260" customFormat="1" x14ac:dyDescent="0.35"/>
    <row r="1288" s="260" customFormat="1" x14ac:dyDescent="0.35"/>
    <row r="1289" s="260" customFormat="1" x14ac:dyDescent="0.35"/>
    <row r="1290" s="260" customFormat="1" x14ac:dyDescent="0.35"/>
    <row r="1291" s="260" customFormat="1" x14ac:dyDescent="0.35"/>
    <row r="1292" s="260" customFormat="1" x14ac:dyDescent="0.35"/>
    <row r="1293" s="260" customFormat="1" x14ac:dyDescent="0.35"/>
    <row r="1294" s="260" customFormat="1" x14ac:dyDescent="0.35"/>
    <row r="1295" s="260" customFormat="1" x14ac:dyDescent="0.35"/>
    <row r="1296" s="260" customFormat="1" x14ac:dyDescent="0.35"/>
    <row r="1297" s="260" customFormat="1" x14ac:dyDescent="0.35"/>
    <row r="1298" s="260" customFormat="1" x14ac:dyDescent="0.35"/>
    <row r="1299" s="260" customFormat="1" x14ac:dyDescent="0.35"/>
    <row r="1300" s="260" customFormat="1" x14ac:dyDescent="0.35"/>
    <row r="1301" s="260" customFormat="1" x14ac:dyDescent="0.35"/>
    <row r="1302" s="260" customFormat="1" x14ac:dyDescent="0.35"/>
    <row r="1303" s="260" customFormat="1" x14ac:dyDescent="0.35"/>
    <row r="1304" s="260" customFormat="1" x14ac:dyDescent="0.35"/>
    <row r="1305" s="260" customFormat="1" x14ac:dyDescent="0.35"/>
    <row r="1306" s="260" customFormat="1" x14ac:dyDescent="0.35"/>
    <row r="1307" s="260" customFormat="1" x14ac:dyDescent="0.35"/>
    <row r="1308" s="260" customFormat="1" x14ac:dyDescent="0.35"/>
    <row r="1309" s="260" customFormat="1" x14ac:dyDescent="0.35"/>
    <row r="1310" s="260" customFormat="1" x14ac:dyDescent="0.35"/>
    <row r="1311" s="260" customFormat="1" x14ac:dyDescent="0.35"/>
    <row r="1312" s="260" customFormat="1" x14ac:dyDescent="0.35"/>
    <row r="1313" s="260" customFormat="1" x14ac:dyDescent="0.35"/>
    <row r="1314" s="260" customFormat="1" x14ac:dyDescent="0.35"/>
    <row r="1315" s="260" customFormat="1" x14ac:dyDescent="0.35"/>
    <row r="1316" s="260" customFormat="1" x14ac:dyDescent="0.35"/>
    <row r="1317" s="260" customFormat="1" x14ac:dyDescent="0.35"/>
    <row r="1318" s="260" customFormat="1" x14ac:dyDescent="0.35"/>
    <row r="1319" s="260" customFormat="1" x14ac:dyDescent="0.35"/>
    <row r="1320" s="260" customFormat="1" x14ac:dyDescent="0.35"/>
    <row r="1321" s="260" customFormat="1" x14ac:dyDescent="0.35"/>
    <row r="1322" s="260" customFormat="1" x14ac:dyDescent="0.35"/>
    <row r="1323" s="260" customFormat="1" x14ac:dyDescent="0.35"/>
    <row r="1324" s="260" customFormat="1" x14ac:dyDescent="0.35"/>
    <row r="1325" s="260" customFormat="1" x14ac:dyDescent="0.35"/>
    <row r="1326" s="260" customFormat="1" x14ac:dyDescent="0.35"/>
    <row r="1327" s="260" customFormat="1" x14ac:dyDescent="0.35"/>
    <row r="1328" s="260" customFormat="1" x14ac:dyDescent="0.35"/>
    <row r="1329" s="260" customFormat="1" x14ac:dyDescent="0.35"/>
    <row r="1330" s="260" customFormat="1" x14ac:dyDescent="0.35"/>
    <row r="1331" s="260" customFormat="1" x14ac:dyDescent="0.35"/>
    <row r="1332" s="260" customFormat="1" x14ac:dyDescent="0.35"/>
    <row r="1333" s="260" customFormat="1" x14ac:dyDescent="0.35"/>
    <row r="1334" s="260" customFormat="1" x14ac:dyDescent="0.35"/>
    <row r="1335" s="260" customFormat="1" x14ac:dyDescent="0.35"/>
    <row r="1336" s="260" customFormat="1" x14ac:dyDescent="0.35"/>
    <row r="1337" s="260" customFormat="1" x14ac:dyDescent="0.35"/>
    <row r="1338" s="260" customFormat="1" x14ac:dyDescent="0.35"/>
    <row r="1339" s="260" customFormat="1" x14ac:dyDescent="0.35"/>
    <row r="1340" s="260" customFormat="1" x14ac:dyDescent="0.35"/>
    <row r="1341" s="260" customFormat="1" x14ac:dyDescent="0.35"/>
    <row r="1342" s="260" customFormat="1" x14ac:dyDescent="0.35"/>
    <row r="1343" s="260" customFormat="1" x14ac:dyDescent="0.35"/>
    <row r="1344" s="260" customFormat="1" x14ac:dyDescent="0.35"/>
    <row r="1345" s="260" customFormat="1" x14ac:dyDescent="0.35"/>
    <row r="1346" s="260" customFormat="1" x14ac:dyDescent="0.35"/>
    <row r="1347" s="260" customFormat="1" x14ac:dyDescent="0.35"/>
    <row r="1348" s="260" customFormat="1" x14ac:dyDescent="0.35"/>
    <row r="1349" s="260" customFormat="1" x14ac:dyDescent="0.35"/>
    <row r="1350" s="260" customFormat="1" x14ac:dyDescent="0.35"/>
    <row r="1351" s="260" customFormat="1" x14ac:dyDescent="0.35"/>
    <row r="1352" s="260" customFormat="1" x14ac:dyDescent="0.35"/>
    <row r="1353" s="260" customFormat="1" x14ac:dyDescent="0.35"/>
    <row r="1354" s="260" customFormat="1" x14ac:dyDescent="0.35"/>
    <row r="1355" s="260" customFormat="1" x14ac:dyDescent="0.35"/>
    <row r="1356" s="260" customFormat="1" x14ac:dyDescent="0.35"/>
    <row r="1357" s="260" customFormat="1" x14ac:dyDescent="0.35"/>
    <row r="1358" s="260" customFormat="1" x14ac:dyDescent="0.35"/>
    <row r="1359" s="260" customFormat="1" x14ac:dyDescent="0.35"/>
    <row r="1360" s="260" customFormat="1" x14ac:dyDescent="0.35"/>
    <row r="1361" s="260" customFormat="1" x14ac:dyDescent="0.35"/>
    <row r="1362" s="260" customFormat="1" x14ac:dyDescent="0.35"/>
    <row r="1363" s="260" customFormat="1" x14ac:dyDescent="0.35"/>
    <row r="1364" s="260" customFormat="1" x14ac:dyDescent="0.35"/>
    <row r="1365" s="260" customFormat="1" x14ac:dyDescent="0.35"/>
    <row r="1366" s="260" customFormat="1" x14ac:dyDescent="0.35"/>
    <row r="1367" s="260" customFormat="1" x14ac:dyDescent="0.35"/>
    <row r="1368" s="260" customFormat="1" x14ac:dyDescent="0.35"/>
    <row r="1369" s="260" customFormat="1" x14ac:dyDescent="0.35"/>
    <row r="1370" s="260" customFormat="1" x14ac:dyDescent="0.35"/>
    <row r="1371" s="260" customFormat="1" x14ac:dyDescent="0.35"/>
    <row r="1372" s="260" customFormat="1" x14ac:dyDescent="0.35"/>
    <row r="1373" s="260" customFormat="1" x14ac:dyDescent="0.35"/>
    <row r="1374" s="260" customFormat="1" x14ac:dyDescent="0.35"/>
    <row r="1375" s="260" customFormat="1" x14ac:dyDescent="0.35"/>
    <row r="1376" s="260" customFormat="1" x14ac:dyDescent="0.35"/>
    <row r="1377" s="260" customFormat="1" x14ac:dyDescent="0.35"/>
    <row r="1378" s="260" customFormat="1" x14ac:dyDescent="0.35"/>
    <row r="1379" s="260" customFormat="1" x14ac:dyDescent="0.35"/>
    <row r="1380" s="260" customFormat="1" x14ac:dyDescent="0.35"/>
    <row r="1381" s="260" customFormat="1" x14ac:dyDescent="0.35"/>
    <row r="1382" s="260" customFormat="1" x14ac:dyDescent="0.35"/>
    <row r="1383" s="260" customFormat="1" x14ac:dyDescent="0.35"/>
    <row r="1384" s="260" customFormat="1" x14ac:dyDescent="0.35"/>
    <row r="1385" s="260" customFormat="1" x14ac:dyDescent="0.35"/>
    <row r="1386" s="260" customFormat="1" x14ac:dyDescent="0.35"/>
    <row r="1387" s="260" customFormat="1" x14ac:dyDescent="0.35"/>
    <row r="1388" s="260" customFormat="1" x14ac:dyDescent="0.35"/>
    <row r="1389" s="260" customFormat="1" x14ac:dyDescent="0.35"/>
    <row r="1390" s="260" customFormat="1" x14ac:dyDescent="0.35"/>
    <row r="1391" s="260" customFormat="1" x14ac:dyDescent="0.35"/>
    <row r="1392" s="260" customFormat="1" x14ac:dyDescent="0.35"/>
    <row r="1393" s="260" customFormat="1" x14ac:dyDescent="0.35"/>
    <row r="1394" s="260" customFormat="1" x14ac:dyDescent="0.35"/>
    <row r="1395" s="260" customFormat="1" x14ac:dyDescent="0.35"/>
    <row r="1396" s="260" customFormat="1" x14ac:dyDescent="0.35"/>
    <row r="1397" s="260" customFormat="1" x14ac:dyDescent="0.35"/>
    <row r="1398" s="260" customFormat="1" x14ac:dyDescent="0.35"/>
    <row r="1399" s="260" customFormat="1" x14ac:dyDescent="0.35"/>
    <row r="1400" s="260" customFormat="1" x14ac:dyDescent="0.35"/>
    <row r="1401" s="260" customFormat="1" x14ac:dyDescent="0.35"/>
    <row r="1402" s="260" customFormat="1" x14ac:dyDescent="0.35"/>
    <row r="1403" s="260" customFormat="1" x14ac:dyDescent="0.35"/>
    <row r="1404" s="260" customFormat="1" x14ac:dyDescent="0.35"/>
    <row r="1405" s="260" customFormat="1" x14ac:dyDescent="0.35"/>
    <row r="1406" s="260" customFormat="1" x14ac:dyDescent="0.35"/>
    <row r="1407" s="260" customFormat="1" x14ac:dyDescent="0.35"/>
    <row r="1408" s="260" customFormat="1" x14ac:dyDescent="0.35"/>
    <row r="1409" s="260" customFormat="1" x14ac:dyDescent="0.35"/>
    <row r="1410" s="260" customFormat="1" x14ac:dyDescent="0.35"/>
    <row r="1411" s="260" customFormat="1" x14ac:dyDescent="0.35"/>
    <row r="1412" s="260" customFormat="1" x14ac:dyDescent="0.35"/>
    <row r="1413" s="260" customFormat="1" x14ac:dyDescent="0.35"/>
    <row r="1414" s="260" customFormat="1" x14ac:dyDescent="0.35"/>
    <row r="1415" s="260" customFormat="1" x14ac:dyDescent="0.35"/>
    <row r="1416" s="260" customFormat="1" x14ac:dyDescent="0.35"/>
    <row r="1417" s="260" customFormat="1" x14ac:dyDescent="0.35"/>
    <row r="1418" s="260" customFormat="1" x14ac:dyDescent="0.35"/>
    <row r="1419" s="260" customFormat="1" x14ac:dyDescent="0.35"/>
    <row r="1420" s="260" customFormat="1" x14ac:dyDescent="0.35"/>
    <row r="1421" s="260" customFormat="1" x14ac:dyDescent="0.35"/>
    <row r="1422" s="260" customFormat="1" x14ac:dyDescent="0.35"/>
    <row r="1423" s="260" customFormat="1" x14ac:dyDescent="0.35"/>
    <row r="1424" s="260" customFormat="1" x14ac:dyDescent="0.35"/>
    <row r="1425" s="260" customFormat="1" x14ac:dyDescent="0.35"/>
    <row r="1426" s="260" customFormat="1" x14ac:dyDescent="0.35"/>
    <row r="1427" s="260" customFormat="1" x14ac:dyDescent="0.35"/>
    <row r="1428" s="260" customFormat="1" x14ac:dyDescent="0.35"/>
    <row r="1429" s="260" customFormat="1" x14ac:dyDescent="0.35"/>
    <row r="1430" s="260" customFormat="1" x14ac:dyDescent="0.35"/>
    <row r="1431" s="260" customFormat="1" x14ac:dyDescent="0.35"/>
    <row r="1432" s="260" customFormat="1" x14ac:dyDescent="0.35"/>
    <row r="1433" s="260" customFormat="1" x14ac:dyDescent="0.35"/>
    <row r="1434" s="260" customFormat="1" x14ac:dyDescent="0.35"/>
    <row r="1435" s="260" customFormat="1" x14ac:dyDescent="0.35"/>
    <row r="1436" s="260" customFormat="1" x14ac:dyDescent="0.35"/>
    <row r="1437" s="260" customFormat="1" x14ac:dyDescent="0.35"/>
    <row r="1438" s="260" customFormat="1" x14ac:dyDescent="0.35"/>
    <row r="1439" s="260" customFormat="1" x14ac:dyDescent="0.35"/>
    <row r="1440" s="260" customFormat="1" x14ac:dyDescent="0.35"/>
    <row r="1441" s="260" customFormat="1" x14ac:dyDescent="0.35"/>
    <row r="1442" s="260" customFormat="1" x14ac:dyDescent="0.35"/>
    <row r="1443" s="260" customFormat="1" x14ac:dyDescent="0.35"/>
    <row r="1444" s="260" customFormat="1" x14ac:dyDescent="0.35"/>
    <row r="1445" s="260" customFormat="1" x14ac:dyDescent="0.35"/>
    <row r="1446" s="260" customFormat="1" x14ac:dyDescent="0.35"/>
    <row r="1447" s="260" customFormat="1" x14ac:dyDescent="0.35"/>
    <row r="1448" s="260" customFormat="1" x14ac:dyDescent="0.35"/>
    <row r="1449" s="260" customFormat="1" x14ac:dyDescent="0.35"/>
    <row r="1450" s="260" customFormat="1" x14ac:dyDescent="0.35"/>
    <row r="1451" s="260" customFormat="1" x14ac:dyDescent="0.35"/>
    <row r="1452" s="260" customFormat="1" x14ac:dyDescent="0.35"/>
    <row r="1453" s="260" customFormat="1" x14ac:dyDescent="0.35"/>
    <row r="1454" s="260" customFormat="1" x14ac:dyDescent="0.35"/>
    <row r="1455" s="260" customFormat="1" x14ac:dyDescent="0.35"/>
    <row r="1456" s="260" customFormat="1" x14ac:dyDescent="0.35"/>
    <row r="1457" s="260" customFormat="1" x14ac:dyDescent="0.35"/>
    <row r="1458" s="260" customFormat="1" x14ac:dyDescent="0.35"/>
    <row r="1459" s="260" customFormat="1" x14ac:dyDescent="0.35"/>
    <row r="1460" s="260" customFormat="1" x14ac:dyDescent="0.35"/>
    <row r="1461" s="260" customFormat="1" x14ac:dyDescent="0.35"/>
    <row r="1462" s="260" customFormat="1" x14ac:dyDescent="0.35"/>
    <row r="1463" s="260" customFormat="1" x14ac:dyDescent="0.35"/>
    <row r="1464" s="260" customFormat="1" x14ac:dyDescent="0.35"/>
    <row r="1465" s="260" customFormat="1" x14ac:dyDescent="0.35"/>
    <row r="1466" s="260" customFormat="1" x14ac:dyDescent="0.35"/>
    <row r="1467" s="260" customFormat="1" x14ac:dyDescent="0.35"/>
    <row r="1468" s="260" customFormat="1" x14ac:dyDescent="0.35"/>
    <row r="1469" s="260" customFormat="1" x14ac:dyDescent="0.35"/>
    <row r="1470" s="260" customFormat="1" x14ac:dyDescent="0.35"/>
    <row r="1471" s="260" customFormat="1" x14ac:dyDescent="0.35"/>
    <row r="1472" s="260" customFormat="1" x14ac:dyDescent="0.35"/>
    <row r="1473" s="260" customFormat="1" x14ac:dyDescent="0.35"/>
    <row r="1474" s="260" customFormat="1" x14ac:dyDescent="0.35"/>
    <row r="1475" s="260" customFormat="1" x14ac:dyDescent="0.35"/>
    <row r="1476" s="260" customFormat="1" x14ac:dyDescent="0.35"/>
    <row r="1477" s="260" customFormat="1" x14ac:dyDescent="0.35"/>
    <row r="1478" s="260" customFormat="1" x14ac:dyDescent="0.35"/>
    <row r="1479" s="260" customFormat="1" x14ac:dyDescent="0.35"/>
    <row r="1480" s="260" customFormat="1" x14ac:dyDescent="0.35"/>
    <row r="1481" s="260" customFormat="1" x14ac:dyDescent="0.35"/>
    <row r="1482" s="260" customFormat="1" x14ac:dyDescent="0.35"/>
    <row r="1483" s="260" customFormat="1" x14ac:dyDescent="0.35"/>
    <row r="1484" s="260" customFormat="1" x14ac:dyDescent="0.35"/>
    <row r="1485" s="260" customFormat="1" x14ac:dyDescent="0.35"/>
    <row r="1486" s="260" customFormat="1" x14ac:dyDescent="0.35"/>
    <row r="1487" s="260" customFormat="1" x14ac:dyDescent="0.35"/>
    <row r="1488" s="260" customFormat="1" x14ac:dyDescent="0.35"/>
    <row r="1489" s="260" customFormat="1" x14ac:dyDescent="0.35"/>
    <row r="1490" s="260" customFormat="1" x14ac:dyDescent="0.35"/>
    <row r="1491" s="260" customFormat="1" x14ac:dyDescent="0.35"/>
    <row r="1492" s="260" customFormat="1" x14ac:dyDescent="0.35"/>
    <row r="1493" s="260" customFormat="1" x14ac:dyDescent="0.35"/>
    <row r="1494" s="260" customFormat="1" x14ac:dyDescent="0.35"/>
    <row r="1495" s="260" customFormat="1" x14ac:dyDescent="0.35"/>
    <row r="1496" s="260" customFormat="1" x14ac:dyDescent="0.35"/>
    <row r="1497" s="260" customFormat="1" x14ac:dyDescent="0.35"/>
    <row r="1498" s="260" customFormat="1" x14ac:dyDescent="0.35"/>
    <row r="1499" s="260" customFormat="1" x14ac:dyDescent="0.35"/>
    <row r="1500" s="260" customFormat="1" x14ac:dyDescent="0.35"/>
    <row r="1501" s="260" customFormat="1" x14ac:dyDescent="0.35"/>
    <row r="1502" s="260" customFormat="1" x14ac:dyDescent="0.35"/>
    <row r="1503" s="260" customFormat="1" x14ac:dyDescent="0.35"/>
    <row r="1504" s="260" customFormat="1" x14ac:dyDescent="0.35"/>
    <row r="1505" s="260" customFormat="1" x14ac:dyDescent="0.35"/>
    <row r="1506" s="260" customFormat="1" x14ac:dyDescent="0.35"/>
    <row r="1507" s="260" customFormat="1" x14ac:dyDescent="0.35"/>
    <row r="1508" s="260" customFormat="1" x14ac:dyDescent="0.35"/>
    <row r="1509" s="260" customFormat="1" x14ac:dyDescent="0.35"/>
    <row r="1510" s="260" customFormat="1" x14ac:dyDescent="0.35"/>
    <row r="1511" s="260" customFormat="1" x14ac:dyDescent="0.35"/>
    <row r="1512" s="260" customFormat="1" x14ac:dyDescent="0.35"/>
    <row r="1513" s="260" customFormat="1" x14ac:dyDescent="0.35"/>
    <row r="1514" s="260" customFormat="1" x14ac:dyDescent="0.35"/>
    <row r="1515" s="260" customFormat="1" x14ac:dyDescent="0.35"/>
    <row r="1516" s="260" customFormat="1" x14ac:dyDescent="0.35"/>
    <row r="1517" s="260" customFormat="1" x14ac:dyDescent="0.35"/>
    <row r="1518" s="260" customFormat="1" x14ac:dyDescent="0.35"/>
    <row r="1519" s="260" customFormat="1" x14ac:dyDescent="0.35"/>
    <row r="1520" s="260" customFormat="1" x14ac:dyDescent="0.35"/>
    <row r="1521" s="260" customFormat="1" x14ac:dyDescent="0.35"/>
    <row r="1522" s="260" customFormat="1" x14ac:dyDescent="0.35"/>
    <row r="1523" s="260" customFormat="1" x14ac:dyDescent="0.35"/>
    <row r="1524" s="260" customFormat="1" x14ac:dyDescent="0.35"/>
    <row r="1525" s="260" customFormat="1" x14ac:dyDescent="0.35"/>
    <row r="1526" s="260" customFormat="1" x14ac:dyDescent="0.35"/>
    <row r="1527" s="260" customFormat="1" x14ac:dyDescent="0.35"/>
    <row r="1528" s="260" customFormat="1" x14ac:dyDescent="0.35"/>
    <row r="1529" s="260" customFormat="1" x14ac:dyDescent="0.35"/>
    <row r="1530" s="260" customFormat="1" x14ac:dyDescent="0.35"/>
    <row r="1531" s="260" customFormat="1" x14ac:dyDescent="0.35"/>
    <row r="1532" s="260" customFormat="1" x14ac:dyDescent="0.35"/>
    <row r="1533" s="260" customFormat="1" x14ac:dyDescent="0.35"/>
    <row r="1534" s="260" customFormat="1" x14ac:dyDescent="0.35"/>
    <row r="1535" s="260" customFormat="1" x14ac:dyDescent="0.35"/>
    <row r="1536" s="260" customFormat="1" x14ac:dyDescent="0.35"/>
    <row r="1537" s="260" customFormat="1" x14ac:dyDescent="0.35"/>
    <row r="1538" s="260" customFormat="1" x14ac:dyDescent="0.35"/>
    <row r="1539" s="260" customFormat="1" x14ac:dyDescent="0.35"/>
    <row r="1540" s="260" customFormat="1" x14ac:dyDescent="0.35"/>
    <row r="1541" s="260" customFormat="1" x14ac:dyDescent="0.35"/>
    <row r="1542" s="260" customFormat="1" x14ac:dyDescent="0.35"/>
    <row r="1543" s="260" customFormat="1" x14ac:dyDescent="0.35"/>
    <row r="1544" s="260" customFormat="1" x14ac:dyDescent="0.35"/>
    <row r="1545" s="260" customFormat="1" x14ac:dyDescent="0.35"/>
    <row r="1546" s="260" customFormat="1" x14ac:dyDescent="0.35"/>
    <row r="1547" s="260" customFormat="1" x14ac:dyDescent="0.35"/>
    <row r="1548" s="260" customFormat="1" x14ac:dyDescent="0.35"/>
    <row r="1549" s="260" customFormat="1" x14ac:dyDescent="0.35"/>
    <row r="1550" s="260" customFormat="1" x14ac:dyDescent="0.35"/>
    <row r="1551" s="260" customFormat="1" x14ac:dyDescent="0.35"/>
    <row r="1552" s="260" customFormat="1" x14ac:dyDescent="0.35"/>
    <row r="1553" s="260" customFormat="1" x14ac:dyDescent="0.35"/>
    <row r="1554" s="260" customFormat="1" x14ac:dyDescent="0.35"/>
    <row r="1555" s="260" customFormat="1" x14ac:dyDescent="0.35"/>
    <row r="1556" s="260" customFormat="1" x14ac:dyDescent="0.35"/>
    <row r="1557" s="260" customFormat="1" x14ac:dyDescent="0.35"/>
    <row r="1558" s="260" customFormat="1" x14ac:dyDescent="0.35"/>
    <row r="1559" s="260" customFormat="1" x14ac:dyDescent="0.35"/>
    <row r="1560" s="260" customFormat="1" x14ac:dyDescent="0.35"/>
    <row r="1561" s="260" customFormat="1" x14ac:dyDescent="0.35"/>
    <row r="1562" s="260" customFormat="1" x14ac:dyDescent="0.35"/>
    <row r="1563" s="260" customFormat="1" x14ac:dyDescent="0.35"/>
    <row r="1564" s="260" customFormat="1" x14ac:dyDescent="0.35"/>
    <row r="1565" s="260" customFormat="1" x14ac:dyDescent="0.35"/>
    <row r="1566" s="260" customFormat="1" x14ac:dyDescent="0.35"/>
    <row r="1567" s="260" customFormat="1" x14ac:dyDescent="0.35"/>
    <row r="1568" s="260" customFormat="1" x14ac:dyDescent="0.35"/>
    <row r="1569" s="260" customFormat="1" x14ac:dyDescent="0.35"/>
    <row r="1570" s="260" customFormat="1" x14ac:dyDescent="0.35"/>
    <row r="1571" s="260" customFormat="1" x14ac:dyDescent="0.35"/>
    <row r="1572" s="260" customFormat="1" x14ac:dyDescent="0.35"/>
    <row r="1573" s="260" customFormat="1" x14ac:dyDescent="0.35"/>
    <row r="1574" s="260" customFormat="1" x14ac:dyDescent="0.35"/>
    <row r="1575" s="260" customFormat="1" x14ac:dyDescent="0.35"/>
    <row r="1576" s="260" customFormat="1" x14ac:dyDescent="0.35"/>
    <row r="1577" s="260" customFormat="1" x14ac:dyDescent="0.35"/>
    <row r="1578" s="260" customFormat="1" x14ac:dyDescent="0.35"/>
    <row r="1579" s="260" customFormat="1" x14ac:dyDescent="0.35"/>
    <row r="1580" s="260" customFormat="1" x14ac:dyDescent="0.35"/>
    <row r="1581" s="260" customFormat="1" x14ac:dyDescent="0.35"/>
  </sheetData>
  <mergeCells count="17">
    <mergeCell ref="H13:K13"/>
    <mergeCell ref="B20:L20"/>
    <mergeCell ref="I9:L9"/>
    <mergeCell ref="E9:H9"/>
    <mergeCell ref="E10:H10"/>
    <mergeCell ref="I10:L10"/>
    <mergeCell ref="E11:H11"/>
    <mergeCell ref="B9:D9"/>
    <mergeCell ref="I11:L11"/>
    <mergeCell ref="E12:H12"/>
    <mergeCell ref="I12:L12"/>
    <mergeCell ref="I4:J4"/>
    <mergeCell ref="C11:D11"/>
    <mergeCell ref="B12:D12"/>
    <mergeCell ref="C4:D4"/>
    <mergeCell ref="G4:H4"/>
    <mergeCell ref="B8:L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23"/>
  <sheetViews>
    <sheetView view="pageBreakPreview" zoomScale="120" zoomScaleNormal="75" zoomScaleSheetLayoutView="120" workbookViewId="0">
      <selection sqref="A1:R1"/>
    </sheetView>
  </sheetViews>
  <sheetFormatPr defaultRowHeight="14.5" x14ac:dyDescent="0.35"/>
  <cols>
    <col min="1" max="3" width="6.54296875" customWidth="1"/>
    <col min="4" max="4" width="6.1796875" customWidth="1"/>
    <col min="5" max="5" width="41.1796875" customWidth="1"/>
    <col min="6" max="7" width="8" customWidth="1"/>
    <col min="8" max="12" width="9.81640625" customWidth="1"/>
    <col min="13" max="13" width="2" customWidth="1"/>
    <col min="14" max="15" width="10.1796875" customWidth="1"/>
    <col min="16" max="18" width="9.81640625" customWidth="1"/>
  </cols>
  <sheetData>
    <row r="1" spans="1:21" s="13" customFormat="1" ht="34.5" customHeight="1" thickBot="1" x14ac:dyDescent="0.4">
      <c r="A1" s="443" t="s">
        <v>171</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4" t="e">
        <f>+#REF!</f>
        <v>#REF!</v>
      </c>
      <c r="L2" s="15">
        <v>45838</v>
      </c>
      <c r="M2" s="16"/>
      <c r="N2" s="17"/>
      <c r="O2" s="18" t="s">
        <v>21</v>
      </c>
      <c r="P2" s="17"/>
      <c r="Q2" s="19"/>
      <c r="R2" s="20" t="e">
        <f>+'Detailed Plan'!G51-'Jun25'!P51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3.25" customHeight="1" x14ac:dyDescent="0.35">
      <c r="A4" s="134" t="s">
        <v>88</v>
      </c>
      <c r="B4" s="135" t="s">
        <v>89</v>
      </c>
      <c r="C4" s="449" t="s">
        <v>90</v>
      </c>
      <c r="D4" s="450"/>
      <c r="E4" s="450"/>
      <c r="F4" s="451"/>
      <c r="G4" s="22" t="str">
        <f>+'Detailed Plan'!G3</f>
        <v xml:space="preserve">FY-26 Rate     </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607"/>
      <c r="F8" s="608"/>
      <c r="G8" s="178">
        <v>10</v>
      </c>
      <c r="H8" s="132">
        <f>+'Detailed Plan'!H7</f>
        <v>0</v>
      </c>
      <c r="I8" s="27" t="e">
        <f>SUM('Detailed Plan'!#REF!)</f>
        <v>#REF!</v>
      </c>
      <c r="J8" s="27" t="e">
        <f>+'May25'!J8+'Jun25'!K8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586"/>
      <c r="E9" s="586"/>
      <c r="F9" s="587"/>
      <c r="G9" s="7"/>
      <c r="H9" s="22"/>
      <c r="I9" s="22"/>
      <c r="J9" s="22"/>
      <c r="K9" s="24"/>
      <c r="L9" s="22"/>
      <c r="M9" s="182"/>
      <c r="N9" s="182"/>
      <c r="O9" s="182"/>
      <c r="P9" s="182"/>
      <c r="Q9" s="182"/>
      <c r="R9" s="183"/>
    </row>
    <row r="10" spans="1:21" x14ac:dyDescent="0.35">
      <c r="A10" s="175"/>
      <c r="B10" s="174"/>
      <c r="C10" s="460" t="s">
        <v>137</v>
      </c>
      <c r="D10" s="461"/>
      <c r="E10" s="607"/>
      <c r="F10" s="608"/>
      <c r="G10" s="179">
        <v>20</v>
      </c>
      <c r="H10" s="132">
        <f>+'Detailed Plan'!H9</f>
        <v>0</v>
      </c>
      <c r="I10" s="27" t="e">
        <f>SUM('Detailed Plan'!#REF!)</f>
        <v>#REF!</v>
      </c>
      <c r="J10" s="27" t="e">
        <f>+'May25'!J10+'Jun25'!K10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607"/>
      <c r="F11" s="608"/>
      <c r="G11" s="179">
        <v>10</v>
      </c>
      <c r="H11" s="132">
        <f>+'Detailed Plan'!H10</f>
        <v>0</v>
      </c>
      <c r="I11" s="27" t="e">
        <f>SUM('Detailed Plan'!#REF!)</f>
        <v>#REF!</v>
      </c>
      <c r="J11" s="27" t="e">
        <f>+'May25'!J11+'Jun25'!K11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609"/>
      <c r="E12" s="609"/>
      <c r="F12" s="610"/>
      <c r="G12" s="7"/>
      <c r="H12" s="204">
        <f>SUM(H8:H11)</f>
        <v>0</v>
      </c>
      <c r="I12" s="204" t="e">
        <f t="shared" ref="I12:L12" si="11">SUM(I8:I11)</f>
        <v>#REF!</v>
      </c>
      <c r="J12" s="204" t="e">
        <f t="shared" si="11"/>
        <v>#REF!</v>
      </c>
      <c r="K12" s="204">
        <f t="shared" si="11"/>
        <v>0</v>
      </c>
      <c r="L12" s="204" t="e">
        <f t="shared" si="11"/>
        <v>#REF!</v>
      </c>
      <c r="M12" s="182"/>
      <c r="N12" s="205">
        <f>SUM(N8:N11)</f>
        <v>0</v>
      </c>
      <c r="O12" s="205" t="e">
        <f t="shared" ref="O12:Q12" si="12">SUM(O8:O11)</f>
        <v>#REF!</v>
      </c>
      <c r="P12" s="205" t="e">
        <f t="shared" si="12"/>
        <v>#REF!</v>
      </c>
      <c r="Q12" s="205">
        <f t="shared" si="12"/>
        <v>0</v>
      </c>
      <c r="R12" s="187">
        <f t="shared" ref="R12" si="13">IF(OR(N12=0,N12=""),0,P12/N12)</f>
        <v>0</v>
      </c>
    </row>
    <row r="13" spans="1:21" x14ac:dyDescent="0.35">
      <c r="A13" s="136"/>
      <c r="B13" s="611" t="s">
        <v>4</v>
      </c>
      <c r="C13" s="577"/>
      <c r="D13" s="577"/>
      <c r="E13" s="577"/>
      <c r="F13" s="578"/>
      <c r="G13" s="7"/>
      <c r="H13" s="7"/>
      <c r="I13" s="7"/>
      <c r="J13" s="7"/>
      <c r="K13" s="7"/>
      <c r="L13" s="7"/>
      <c r="M13" s="182"/>
      <c r="N13" s="7"/>
      <c r="O13" s="7"/>
      <c r="P13" s="7"/>
      <c r="Q13" s="7"/>
      <c r="R13" s="7"/>
    </row>
    <row r="14" spans="1:21" ht="25.5" customHeight="1" x14ac:dyDescent="0.35">
      <c r="A14" s="136" t="s">
        <v>91</v>
      </c>
      <c r="B14" s="137" t="s">
        <v>92</v>
      </c>
      <c r="C14" s="529" t="s">
        <v>151</v>
      </c>
      <c r="D14" s="530"/>
      <c r="E14" s="530"/>
      <c r="F14" s="531"/>
      <c r="G14" s="138">
        <v>30</v>
      </c>
      <c r="H14" s="132">
        <f>+'Detailed Plan'!H13</f>
        <v>0</v>
      </c>
      <c r="I14" s="27" t="e">
        <f>SUM('Detailed Plan'!#REF!)</f>
        <v>#REF!</v>
      </c>
      <c r="J14" s="27" t="e">
        <f>+'May25'!J14+'Jun25'!K14</f>
        <v>#REF!</v>
      </c>
      <c r="K14" s="28"/>
      <c r="L14" s="29" t="e">
        <f t="shared" ref="L14" si="14">+J14-I14</f>
        <v>#REF!</v>
      </c>
      <c r="M14" s="182"/>
      <c r="N14" s="30">
        <f>+$G14*H14</f>
        <v>0</v>
      </c>
      <c r="O14" s="30" t="e">
        <f t="shared" ref="O14:Q14" si="15">+$G14*I14</f>
        <v>#REF!</v>
      </c>
      <c r="P14" s="30" t="e">
        <f t="shared" si="15"/>
        <v>#REF!</v>
      </c>
      <c r="Q14" s="30">
        <f t="shared" si="15"/>
        <v>0</v>
      </c>
      <c r="R14" s="31">
        <f t="shared" ref="R14" si="16">IF(OR(N14=0,N14=""),0,P14/N14)</f>
        <v>0</v>
      </c>
    </row>
    <row r="15" spans="1:21" x14ac:dyDescent="0.35">
      <c r="A15" s="140" t="s">
        <v>94</v>
      </c>
      <c r="B15" s="3" t="s">
        <v>95</v>
      </c>
      <c r="C15" s="470" t="s">
        <v>5</v>
      </c>
      <c r="D15" s="471"/>
      <c r="E15" s="471"/>
      <c r="F15" s="472"/>
      <c r="G15" s="7"/>
      <c r="H15" s="159"/>
      <c r="I15" s="7"/>
      <c r="J15" s="7"/>
      <c r="K15" s="7"/>
      <c r="L15" s="7"/>
      <c r="M15" s="182"/>
      <c r="N15" s="7"/>
      <c r="O15" s="7"/>
      <c r="P15" s="7"/>
      <c r="Q15" s="7"/>
      <c r="R15" s="7"/>
    </row>
    <row r="16" spans="1:21" x14ac:dyDescent="0.35">
      <c r="A16" s="141"/>
      <c r="B16" s="3" t="s">
        <v>96</v>
      </c>
      <c r="C16" s="459" t="s">
        <v>97</v>
      </c>
      <c r="D16" s="435"/>
      <c r="E16" s="435"/>
      <c r="F16" s="436"/>
      <c r="G16" s="7"/>
      <c r="H16" s="159"/>
      <c r="I16" s="7"/>
      <c r="J16" s="7"/>
      <c r="K16" s="7"/>
      <c r="L16" s="7"/>
      <c r="M16" s="182"/>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+'May25'!J17+'Jun25'!K17</f>
        <v>#REF!</v>
      </c>
      <c r="K17" s="28"/>
      <c r="L17" s="29" t="e">
        <f t="shared" ref="L17:L19" si="17">+J17-I17</f>
        <v>#REF!</v>
      </c>
      <c r="M17" s="182"/>
      <c r="N17" s="30">
        <f t="shared" ref="N17:N19" si="18">+$G17*H17</f>
        <v>0</v>
      </c>
      <c r="O17" s="30" t="e">
        <f t="shared" ref="O17:O19" si="19">+$G17*I17</f>
        <v>#REF!</v>
      </c>
      <c r="P17" s="30" t="e">
        <f t="shared" ref="P17:P19" si="20">+$G17*J17</f>
        <v>#REF!</v>
      </c>
      <c r="Q17" s="30">
        <f t="shared" ref="Q17:Q19" si="21">+$G17*K17</f>
        <v>0</v>
      </c>
      <c r="R17" s="31">
        <f t="shared" ref="R17:R19" si="22">IF(OR(N17=0,N17=""),0,P17/N17)</f>
        <v>0</v>
      </c>
    </row>
    <row r="18" spans="1:18" x14ac:dyDescent="0.35">
      <c r="A18" s="142"/>
      <c r="B18" s="3"/>
      <c r="C18" s="423" t="s">
        <v>7</v>
      </c>
      <c r="D18" s="424"/>
      <c r="E18" s="424"/>
      <c r="F18" s="425"/>
      <c r="G18" s="34">
        <v>20</v>
      </c>
      <c r="H18" s="132">
        <f>+'Detailed Plan'!H17</f>
        <v>0</v>
      </c>
      <c r="I18" s="27" t="e">
        <f>SUM('Detailed Plan'!#REF!)</f>
        <v>#REF!</v>
      </c>
      <c r="J18" s="27" t="e">
        <f>+'May25'!J18+'Jun25'!K18</f>
        <v>#REF!</v>
      </c>
      <c r="K18" s="28"/>
      <c r="L18" s="29" t="e">
        <f t="shared" si="17"/>
        <v>#REF!</v>
      </c>
      <c r="M18" s="182"/>
      <c r="N18" s="30">
        <f t="shared" si="18"/>
        <v>0</v>
      </c>
      <c r="O18" s="30" t="e">
        <f t="shared" si="19"/>
        <v>#REF!</v>
      </c>
      <c r="P18" s="30" t="e">
        <f t="shared" si="20"/>
        <v>#REF!</v>
      </c>
      <c r="Q18" s="30">
        <f t="shared" si="21"/>
        <v>0</v>
      </c>
      <c r="R18" s="31">
        <f t="shared" si="22"/>
        <v>0</v>
      </c>
    </row>
    <row r="19" spans="1:18" x14ac:dyDescent="0.35">
      <c r="A19" s="141"/>
      <c r="B19" s="3" t="s">
        <v>98</v>
      </c>
      <c r="C19" s="473" t="s">
        <v>99</v>
      </c>
      <c r="D19" s="474"/>
      <c r="E19" s="474"/>
      <c r="F19" s="475"/>
      <c r="G19" s="34">
        <v>10</v>
      </c>
      <c r="H19" s="132">
        <f>+'Detailed Plan'!H18</f>
        <v>0</v>
      </c>
      <c r="I19" s="27" t="e">
        <f>SUM('Detailed Plan'!#REF!)</f>
        <v>#REF!</v>
      </c>
      <c r="J19" s="27" t="e">
        <f>+'May25'!J19+'Jun25'!K19</f>
        <v>#REF!</v>
      </c>
      <c r="K19" s="28"/>
      <c r="L19" s="29" t="e">
        <f t="shared" si="17"/>
        <v>#REF!</v>
      </c>
      <c r="M19" s="182"/>
      <c r="N19" s="30">
        <f t="shared" si="18"/>
        <v>0</v>
      </c>
      <c r="O19" s="30" t="e">
        <f t="shared" si="19"/>
        <v>#REF!</v>
      </c>
      <c r="P19" s="30" t="e">
        <f t="shared" si="20"/>
        <v>#REF!</v>
      </c>
      <c r="Q19" s="30">
        <f t="shared" si="21"/>
        <v>0</v>
      </c>
      <c r="R19" s="31">
        <f t="shared" si="22"/>
        <v>0</v>
      </c>
    </row>
    <row r="20" spans="1:18" x14ac:dyDescent="0.35">
      <c r="A20" s="142"/>
      <c r="B20" s="3" t="s">
        <v>100</v>
      </c>
      <c r="C20" s="431" t="s">
        <v>8</v>
      </c>
      <c r="D20" s="437"/>
      <c r="E20" s="437"/>
      <c r="F20" s="438"/>
      <c r="G20" s="7"/>
      <c r="H20" s="159"/>
      <c r="I20" s="7"/>
      <c r="J20" s="7"/>
      <c r="K20" s="7"/>
      <c r="L20" s="7"/>
      <c r="M20" s="182"/>
      <c r="N20" s="7"/>
      <c r="O20" s="7"/>
      <c r="P20" s="7"/>
      <c r="Q20" s="7"/>
      <c r="R20" s="7"/>
    </row>
    <row r="21" spans="1:18" ht="14.5" customHeight="1" x14ac:dyDescent="0.35">
      <c r="A21" s="143"/>
      <c r="B21" s="9" t="s">
        <v>101</v>
      </c>
      <c r="C21" s="459" t="s">
        <v>145</v>
      </c>
      <c r="D21" s="586"/>
      <c r="E21" s="586"/>
      <c r="F21" s="587"/>
      <c r="G21" s="2"/>
      <c r="H21" s="159"/>
      <c r="I21" s="7"/>
      <c r="J21" s="7"/>
      <c r="K21" s="7"/>
      <c r="L21" s="7"/>
      <c r="M21" s="182"/>
      <c r="N21" s="7"/>
      <c r="O21" s="7"/>
      <c r="P21" s="7"/>
      <c r="Q21" s="7"/>
      <c r="R21" s="7"/>
    </row>
    <row r="22" spans="1:18" ht="14.5" customHeight="1" x14ac:dyDescent="0.35">
      <c r="A22" s="144"/>
      <c r="B22" s="9"/>
      <c r="C22" s="476" t="s">
        <v>146</v>
      </c>
      <c r="D22" s="588"/>
      <c r="E22" s="588"/>
      <c r="F22" s="589"/>
      <c r="G22" s="138">
        <v>60</v>
      </c>
      <c r="H22" s="132">
        <f>+'Detailed Plan'!H21</f>
        <v>0</v>
      </c>
      <c r="I22" s="27" t="e">
        <f>SUM('Detailed Plan'!#REF!)</f>
        <v>#REF!</v>
      </c>
      <c r="J22" s="27" t="e">
        <f>+'May25'!J22+'Jun25'!K22</f>
        <v>#REF!</v>
      </c>
      <c r="K22" s="28"/>
      <c r="L22" s="29" t="e">
        <f t="shared" ref="L22" si="23">+J22-I22</f>
        <v>#REF!</v>
      </c>
      <c r="M22" s="182"/>
      <c r="N22" s="30">
        <f>+$G22*H22</f>
        <v>0</v>
      </c>
      <c r="O22" s="30" t="e">
        <f t="shared" ref="O22" si="24">+$G22*I22</f>
        <v>#REF!</v>
      </c>
      <c r="P22" s="30" t="e">
        <f t="shared" ref="P22" si="25">+$G22*J22</f>
        <v>#REF!</v>
      </c>
      <c r="Q22" s="30">
        <f t="shared" ref="Q22" si="26">+$G22*K22</f>
        <v>0</v>
      </c>
      <c r="R22" s="31">
        <f t="shared" ref="R22" si="27">IF(OR(N22=0,N22=""),0,P22/N22)</f>
        <v>0</v>
      </c>
    </row>
    <row r="23" spans="1:18" x14ac:dyDescent="0.35">
      <c r="A23" s="144"/>
      <c r="B23" s="9" t="s">
        <v>102</v>
      </c>
      <c r="C23" s="431" t="s">
        <v>9</v>
      </c>
      <c r="D23" s="437"/>
      <c r="E23" s="437"/>
      <c r="F23" s="438"/>
      <c r="G23" s="2"/>
      <c r="H23" s="159"/>
      <c r="I23" s="7"/>
      <c r="J23" s="7"/>
      <c r="K23" s="7"/>
      <c r="L23" s="7"/>
      <c r="M23" s="182"/>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+'May25'!J24+'Jun25'!K24</f>
        <v>#REF!</v>
      </c>
      <c r="K24" s="28"/>
      <c r="L24" s="29" t="e">
        <f t="shared" ref="L24:L25" si="28">+J24-I24</f>
        <v>#REF!</v>
      </c>
      <c r="M24" s="182"/>
      <c r="N24" s="30">
        <f t="shared" ref="N24:N25" si="29">+$G24*H24</f>
        <v>0</v>
      </c>
      <c r="O24" s="30" t="e">
        <f t="shared" ref="O24:O25" si="30">+$G24*I24</f>
        <v>#REF!</v>
      </c>
      <c r="P24" s="30" t="e">
        <f t="shared" ref="P24:P25" si="31">+$G24*J24</f>
        <v>#REF!</v>
      </c>
      <c r="Q24" s="30">
        <f t="shared" ref="Q24:Q25" si="32">+$G24*K24</f>
        <v>0</v>
      </c>
      <c r="R24" s="31">
        <f t="shared" ref="R24:R25" si="33">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4">+K25</f>
        <v>0</v>
      </c>
      <c r="K25" s="28"/>
      <c r="L25" s="29" t="e">
        <f t="shared" si="28"/>
        <v>#REF!</v>
      </c>
      <c r="M25" s="182"/>
      <c r="N25" s="30">
        <f t="shared" si="29"/>
        <v>0</v>
      </c>
      <c r="O25" s="30" t="e">
        <f t="shared" si="30"/>
        <v>#REF!</v>
      </c>
      <c r="P25" s="30">
        <f t="shared" si="31"/>
        <v>0</v>
      </c>
      <c r="Q25" s="30">
        <f t="shared" si="32"/>
        <v>0</v>
      </c>
      <c r="R25" s="31">
        <f t="shared" si="33"/>
        <v>0</v>
      </c>
    </row>
    <row r="26" spans="1:18" x14ac:dyDescent="0.35">
      <c r="A26" s="143"/>
      <c r="B26" s="9" t="s">
        <v>104</v>
      </c>
      <c r="C26" s="439" t="s">
        <v>139</v>
      </c>
      <c r="D26" s="586"/>
      <c r="E26" s="586"/>
      <c r="F26" s="587"/>
      <c r="G26" s="138">
        <v>10</v>
      </c>
      <c r="H26" s="132">
        <f>+'Detailed Plan'!H25</f>
        <v>0</v>
      </c>
      <c r="I26" s="27" t="e">
        <f>SUM('Detailed Plan'!#REF!)</f>
        <v>#REF!</v>
      </c>
      <c r="J26" s="27">
        <f>+'May25'!J26+'Jun25'!K26</f>
        <v>0</v>
      </c>
      <c r="K26" s="28"/>
      <c r="L26" s="29" t="e">
        <f t="shared" ref="L26:L28" si="35">+J26-I26</f>
        <v>#REF!</v>
      </c>
      <c r="M26" s="182"/>
      <c r="N26" s="30">
        <f t="shared" ref="N26:N28" si="36">+$G26*H26</f>
        <v>0</v>
      </c>
      <c r="O26" s="30" t="e">
        <f t="shared" ref="O26:O28" si="37">+$G26*I26</f>
        <v>#REF!</v>
      </c>
      <c r="P26" s="30">
        <f t="shared" ref="P26:P28" si="38">+$G26*J26</f>
        <v>0</v>
      </c>
      <c r="Q26" s="30">
        <f t="shared" ref="Q26:Q28" si="39">+$G26*K26</f>
        <v>0</v>
      </c>
      <c r="R26" s="31">
        <f t="shared" ref="R26:R28" si="40">IF(OR(N26=0,N26=""),0,P26/N26)</f>
        <v>0</v>
      </c>
    </row>
    <row r="27" spans="1:18" ht="14.5" customHeight="1" x14ac:dyDescent="0.35">
      <c r="A27" s="202"/>
      <c r="B27" s="176"/>
      <c r="C27" s="439" t="s">
        <v>162</v>
      </c>
      <c r="D27" s="591"/>
      <c r="E27" s="591"/>
      <c r="F27" s="592"/>
      <c r="G27" s="138">
        <v>25</v>
      </c>
      <c r="H27" s="132">
        <f>+'Detailed Plan'!H26</f>
        <v>0</v>
      </c>
      <c r="I27" s="27" t="e">
        <f>SUM('Detailed Plan'!#REF!)</f>
        <v>#REF!</v>
      </c>
      <c r="J27" s="27" t="e">
        <f>+'May25'!J27+'Jun25'!K27</f>
        <v>#REF!</v>
      </c>
      <c r="K27" s="28"/>
      <c r="L27" s="29" t="e">
        <f t="shared" si="35"/>
        <v>#REF!</v>
      </c>
      <c r="M27" s="182"/>
      <c r="N27" s="30">
        <f t="shared" si="36"/>
        <v>0</v>
      </c>
      <c r="O27" s="30" t="e">
        <f t="shared" si="37"/>
        <v>#REF!</v>
      </c>
      <c r="P27" s="30" t="e">
        <f t="shared" si="38"/>
        <v>#REF!</v>
      </c>
      <c r="Q27" s="30">
        <f t="shared" si="39"/>
        <v>0</v>
      </c>
      <c r="R27" s="31">
        <f t="shared" si="40"/>
        <v>0</v>
      </c>
    </row>
    <row r="28" spans="1:18" ht="24" customHeight="1" x14ac:dyDescent="0.35">
      <c r="A28" s="140" t="s">
        <v>105</v>
      </c>
      <c r="B28" s="146" t="s">
        <v>106</v>
      </c>
      <c r="C28" s="529" t="s">
        <v>107</v>
      </c>
      <c r="D28" s="530"/>
      <c r="E28" s="530"/>
      <c r="F28" s="531"/>
      <c r="G28" s="138">
        <v>30</v>
      </c>
      <c r="H28" s="132">
        <f>+'Detailed Plan'!H27</f>
        <v>0</v>
      </c>
      <c r="I28" s="27" t="e">
        <f>SUM('Detailed Plan'!#REF!)</f>
        <v>#REF!</v>
      </c>
      <c r="J28" s="27" t="e">
        <f>+'May25'!J28+'Jun25'!K28</f>
        <v>#REF!</v>
      </c>
      <c r="K28" s="28"/>
      <c r="L28" s="29" t="e">
        <f t="shared" si="35"/>
        <v>#REF!</v>
      </c>
      <c r="M28" s="182"/>
      <c r="N28" s="30">
        <f t="shared" si="36"/>
        <v>0</v>
      </c>
      <c r="O28" s="30" t="e">
        <f t="shared" si="37"/>
        <v>#REF!</v>
      </c>
      <c r="P28" s="30" t="e">
        <f t="shared" si="38"/>
        <v>#REF!</v>
      </c>
      <c r="Q28" s="30">
        <f t="shared" si="39"/>
        <v>0</v>
      </c>
      <c r="R28" s="31">
        <f t="shared" si="40"/>
        <v>0</v>
      </c>
    </row>
    <row r="29" spans="1:18" x14ac:dyDescent="0.35">
      <c r="A29" s="147"/>
      <c r="B29" s="35"/>
      <c r="C29" s="429" t="s">
        <v>11</v>
      </c>
      <c r="D29" s="487"/>
      <c r="E29" s="487"/>
      <c r="F29" s="430"/>
      <c r="G29" s="5"/>
      <c r="H29" s="185">
        <f>SUM(H14:H28)</f>
        <v>0</v>
      </c>
      <c r="I29" s="185" t="e">
        <f t="shared" ref="I29:L29" si="41">SUM(I14:I28)</f>
        <v>#REF!</v>
      </c>
      <c r="J29" s="185" t="e">
        <f t="shared" si="41"/>
        <v>#REF!</v>
      </c>
      <c r="K29" s="185">
        <f t="shared" si="41"/>
        <v>0</v>
      </c>
      <c r="L29" s="185" t="e">
        <f t="shared" si="41"/>
        <v>#REF!</v>
      </c>
      <c r="M29" s="182"/>
      <c r="N29" s="210">
        <f>SUM(N14:N28)</f>
        <v>0</v>
      </c>
      <c r="O29" s="210" t="e">
        <f t="shared" ref="O29:Q29" si="42">SUM(O14:O28)</f>
        <v>#REF!</v>
      </c>
      <c r="P29" s="210" t="e">
        <f t="shared" si="42"/>
        <v>#REF!</v>
      </c>
      <c r="Q29" s="210">
        <f t="shared" si="42"/>
        <v>0</v>
      </c>
      <c r="R29" s="31">
        <f t="shared" ref="R29" si="43">IF(OR(N29=0,N29=""),0,P29/N29)</f>
        <v>0</v>
      </c>
    </row>
    <row r="30" spans="1:18" x14ac:dyDescent="0.35">
      <c r="A30" s="148" t="s">
        <v>108</v>
      </c>
      <c r="B30" s="486" t="s">
        <v>12</v>
      </c>
      <c r="C30" s="471"/>
      <c r="D30" s="471"/>
      <c r="E30" s="471"/>
      <c r="F30" s="472"/>
      <c r="G30" s="5"/>
      <c r="H30" s="159"/>
      <c r="I30" s="7"/>
      <c r="J30" s="7"/>
      <c r="K30" s="7"/>
      <c r="L30" s="7"/>
      <c r="M30" s="182"/>
      <c r="N30" s="7"/>
      <c r="O30" s="7"/>
      <c r="P30" s="7"/>
      <c r="Q30" s="7"/>
      <c r="R30" s="7"/>
    </row>
    <row r="31" spans="1:18" x14ac:dyDescent="0.35">
      <c r="A31" s="149"/>
      <c r="B31" s="11" t="s">
        <v>109</v>
      </c>
      <c r="C31" s="488" t="s">
        <v>13</v>
      </c>
      <c r="D31" s="488"/>
      <c r="E31" s="488"/>
      <c r="F31" s="472"/>
      <c r="G31" s="5"/>
      <c r="H31" s="159"/>
      <c r="I31" s="7"/>
      <c r="J31" s="7"/>
      <c r="K31" s="7"/>
      <c r="L31" s="7"/>
      <c r="M31" s="182"/>
      <c r="N31" s="7"/>
      <c r="O31" s="7"/>
      <c r="P31" s="7"/>
      <c r="Q31" s="7"/>
      <c r="R31" s="7"/>
    </row>
    <row r="32" spans="1:18" x14ac:dyDescent="0.35">
      <c r="A32" s="150"/>
      <c r="B32" s="35"/>
      <c r="C32" s="489" t="s">
        <v>110</v>
      </c>
      <c r="D32" s="440"/>
      <c r="E32" s="440"/>
      <c r="F32" s="441"/>
      <c r="G32" s="151">
        <v>25</v>
      </c>
      <c r="H32" s="132">
        <f>+'Detailed Plan'!H31</f>
        <v>0</v>
      </c>
      <c r="I32" s="27" t="e">
        <f>SUM('Detailed Plan'!#REF!)</f>
        <v>#REF!</v>
      </c>
      <c r="J32" s="27" t="e">
        <f>+'May25'!J32+'Jun25'!K32</f>
        <v>#REF!</v>
      </c>
      <c r="K32" s="28"/>
      <c r="L32" s="29" t="e">
        <f t="shared" ref="L32" si="44">+J32-I32</f>
        <v>#REF!</v>
      </c>
      <c r="M32" s="182"/>
      <c r="N32" s="30">
        <f>+$G32*H32</f>
        <v>0</v>
      </c>
      <c r="O32" s="30" t="e">
        <f t="shared" ref="O32" si="45">+$G32*I32</f>
        <v>#REF!</v>
      </c>
      <c r="P32" s="30" t="e">
        <f t="shared" ref="P32" si="46">+$G32*J32</f>
        <v>#REF!</v>
      </c>
      <c r="Q32" s="30">
        <f t="shared" ref="Q32" si="47">+$G32*K32</f>
        <v>0</v>
      </c>
      <c r="R32" s="31">
        <f t="shared" ref="R32" si="48">IF(OR(N32=0,N32=""),0,P32/N32)</f>
        <v>0</v>
      </c>
    </row>
    <row r="33" spans="1:18" x14ac:dyDescent="0.35">
      <c r="A33" s="147"/>
      <c r="B33" s="35" t="s">
        <v>140</v>
      </c>
      <c r="C33" s="431" t="s">
        <v>141</v>
      </c>
      <c r="D33" s="432"/>
      <c r="E33" s="432"/>
      <c r="F33" s="433"/>
      <c r="G33" s="182"/>
      <c r="H33" s="182"/>
      <c r="I33" s="182"/>
      <c r="J33" s="182"/>
      <c r="K33" s="182"/>
      <c r="L33" s="182"/>
      <c r="M33" s="182"/>
      <c r="N33" s="182"/>
      <c r="O33" s="182"/>
      <c r="P33" s="182"/>
      <c r="Q33" s="182"/>
      <c r="R33" s="182"/>
    </row>
    <row r="34" spans="1:18" x14ac:dyDescent="0.35">
      <c r="A34" s="147"/>
      <c r="B34" s="35"/>
      <c r="C34" s="442" t="s">
        <v>142</v>
      </c>
      <c r="D34" s="474"/>
      <c r="E34" s="474"/>
      <c r="F34" s="475"/>
      <c r="G34" s="151">
        <v>10</v>
      </c>
      <c r="H34" s="132">
        <f>+'Detailed Plan'!H33</f>
        <v>0</v>
      </c>
      <c r="I34" s="27" t="e">
        <f>SUM('Detailed Plan'!#REF!)</f>
        <v>#REF!</v>
      </c>
      <c r="J34" s="27" t="e">
        <f>+'Apr25'!J34+'May25'!K34</f>
        <v>#REF!</v>
      </c>
      <c r="K34" s="28"/>
      <c r="L34" s="29" t="e">
        <f t="shared" ref="L34" si="49">+J34-I34</f>
        <v>#REF!</v>
      </c>
      <c r="M34" s="182"/>
      <c r="N34" s="30">
        <f>+$G34*H34</f>
        <v>0</v>
      </c>
      <c r="O34" s="30" t="e">
        <f t="shared" ref="O34:Q34" si="50">+$G34*I34</f>
        <v>#REF!</v>
      </c>
      <c r="P34" s="30" t="e">
        <f t="shared" si="50"/>
        <v>#REF!</v>
      </c>
      <c r="Q34" s="30">
        <f t="shared" si="50"/>
        <v>0</v>
      </c>
      <c r="R34" s="31">
        <f t="shared" ref="R34" si="51">IF(OR(N34=0,N34=""),0,P34/N34)</f>
        <v>0</v>
      </c>
    </row>
    <row r="35" spans="1:18" x14ac:dyDescent="0.35">
      <c r="A35" s="143"/>
      <c r="B35" s="9" t="s">
        <v>111</v>
      </c>
      <c r="C35" s="431" t="s">
        <v>14</v>
      </c>
      <c r="D35" s="432"/>
      <c r="E35" s="432"/>
      <c r="F35" s="433"/>
      <c r="G35" s="2"/>
      <c r="H35" s="159"/>
      <c r="I35" s="7"/>
      <c r="J35" s="7"/>
      <c r="K35" s="7"/>
      <c r="L35" s="7"/>
      <c r="M35" s="182"/>
      <c r="N35" s="7"/>
      <c r="O35" s="7"/>
      <c r="P35" s="7"/>
      <c r="Q35" s="7"/>
      <c r="R35" s="7"/>
    </row>
    <row r="36" spans="1:18" x14ac:dyDescent="0.35">
      <c r="A36" s="144"/>
      <c r="B36" s="9"/>
      <c r="C36" s="434" t="s">
        <v>112</v>
      </c>
      <c r="D36" s="435"/>
      <c r="E36" s="435"/>
      <c r="F36" s="436"/>
      <c r="G36" s="151">
        <v>50</v>
      </c>
      <c r="H36" s="132">
        <f>+'Detailed Plan'!H35</f>
        <v>0</v>
      </c>
      <c r="I36" s="27" t="e">
        <f>SUM('Detailed Plan'!#REF!)</f>
        <v>#REF!</v>
      </c>
      <c r="J36" s="27" t="e">
        <f>+'May25'!J36+'Jun25'!K36</f>
        <v>#REF!</v>
      </c>
      <c r="K36" s="28"/>
      <c r="L36" s="29" t="e">
        <f t="shared" ref="L36" si="52">+J36-I36</f>
        <v>#REF!</v>
      </c>
      <c r="M36" s="182"/>
      <c r="N36" s="30">
        <f>+$G36*H36</f>
        <v>0</v>
      </c>
      <c r="O36" s="30" t="e">
        <f t="shared" ref="O36" si="53">+$G36*I36</f>
        <v>#REF!</v>
      </c>
      <c r="P36" s="30" t="e">
        <f t="shared" ref="P36" si="54">+$G36*J36</f>
        <v>#REF!</v>
      </c>
      <c r="Q36" s="30">
        <f t="shared" ref="Q36" si="55">+$G36*K36</f>
        <v>0</v>
      </c>
      <c r="R36" s="31">
        <f t="shared" ref="R36:R38" si="56">IF(OR(N36=0,N36=""),0,P36/N36)</f>
        <v>0</v>
      </c>
    </row>
    <row r="37" spans="1:18" x14ac:dyDescent="0.35">
      <c r="A37" s="147"/>
      <c r="B37" s="35"/>
      <c r="C37" s="429" t="s">
        <v>15</v>
      </c>
      <c r="D37" s="429"/>
      <c r="E37" s="429"/>
      <c r="F37" s="430"/>
      <c r="G37" s="5"/>
      <c r="H37" s="132">
        <f>SUM(H32:H36)</f>
        <v>0</v>
      </c>
      <c r="I37" s="132" t="e">
        <f t="shared" ref="I37:L37" si="57">SUM(I32:I36)</f>
        <v>#REF!</v>
      </c>
      <c r="J37" s="132" t="e">
        <f t="shared" si="57"/>
        <v>#REF!</v>
      </c>
      <c r="K37" s="132">
        <f t="shared" si="57"/>
        <v>0</v>
      </c>
      <c r="L37" s="132" t="e">
        <f t="shared" si="57"/>
        <v>#REF!</v>
      </c>
      <c r="M37" s="7"/>
      <c r="N37" s="30">
        <f>SUM(N32:N36)</f>
        <v>0</v>
      </c>
      <c r="O37" s="30" t="e">
        <f t="shared" ref="O37:Q37" si="58">SUM(O32:O36)</f>
        <v>#REF!</v>
      </c>
      <c r="P37" s="30" t="e">
        <f t="shared" si="58"/>
        <v>#REF!</v>
      </c>
      <c r="Q37" s="30">
        <f t="shared" si="58"/>
        <v>0</v>
      </c>
      <c r="R37" s="31">
        <f t="shared" si="56"/>
        <v>0</v>
      </c>
    </row>
    <row r="38" spans="1:18" x14ac:dyDescent="0.35">
      <c r="A38" s="152"/>
      <c r="B38" s="3"/>
      <c r="C38" s="490" t="s">
        <v>113</v>
      </c>
      <c r="D38" s="491"/>
      <c r="E38" s="491"/>
      <c r="F38" s="492"/>
      <c r="G38" s="153"/>
      <c r="H38" s="191">
        <f>+H37+H29+H12</f>
        <v>0</v>
      </c>
      <c r="I38" s="191" t="e">
        <f t="shared" ref="I38:L38" si="59">+I37+I29+I12</f>
        <v>#REF!</v>
      </c>
      <c r="J38" s="191" t="e">
        <f t="shared" si="59"/>
        <v>#REF!</v>
      </c>
      <c r="K38" s="191">
        <f t="shared" si="59"/>
        <v>0</v>
      </c>
      <c r="L38" s="191" t="e">
        <f t="shared" si="59"/>
        <v>#REF!</v>
      </c>
      <c r="M38" s="7"/>
      <c r="N38" s="189">
        <f>+N29+N37+N12</f>
        <v>0</v>
      </c>
      <c r="O38" s="189" t="e">
        <f t="shared" ref="O38:Q38" si="60">+O29+O37+O12</f>
        <v>#REF!</v>
      </c>
      <c r="P38" s="189" t="e">
        <f t="shared" si="60"/>
        <v>#REF!</v>
      </c>
      <c r="Q38" s="189">
        <f t="shared" si="60"/>
        <v>0</v>
      </c>
      <c r="R38" s="190">
        <f t="shared" si="56"/>
        <v>0</v>
      </c>
    </row>
    <row r="39" spans="1:18" ht="18" customHeight="1" x14ac:dyDescent="0.35">
      <c r="A39" s="154"/>
      <c r="B39" s="11"/>
      <c r="C39" s="599" t="s">
        <v>114</v>
      </c>
      <c r="D39" s="600"/>
      <c r="E39" s="600"/>
      <c r="F39" s="600"/>
      <c r="G39" s="5"/>
      <c r="H39" s="159"/>
      <c r="I39" s="7"/>
      <c r="J39" s="7"/>
      <c r="K39" s="7"/>
      <c r="L39" s="7"/>
      <c r="M39" s="182"/>
      <c r="N39" s="7"/>
      <c r="O39" s="7"/>
      <c r="P39" s="7"/>
      <c r="Q39" s="7"/>
      <c r="R39" s="7"/>
    </row>
    <row r="40" spans="1:18" x14ac:dyDescent="0.35">
      <c r="A40" s="142"/>
      <c r="B40" s="3" t="s">
        <v>115</v>
      </c>
      <c r="C40" s="488" t="s">
        <v>116</v>
      </c>
      <c r="D40" s="471"/>
      <c r="E40" s="471"/>
      <c r="F40" s="472"/>
      <c r="G40" s="2"/>
      <c r="H40" s="159"/>
      <c r="I40" s="7"/>
      <c r="J40" s="7"/>
      <c r="K40" s="7"/>
      <c r="L40" s="7"/>
      <c r="M40" s="182"/>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+'May25'!J41+'Jun25'!K41</f>
        <v>#REF!</v>
      </c>
      <c r="K41" s="28"/>
      <c r="L41" s="29" t="e">
        <f t="shared" ref="L41" si="61">+J41-I41</f>
        <v>#REF!</v>
      </c>
      <c r="M41" s="182"/>
      <c r="N41" s="30">
        <f>+$G41*H41</f>
        <v>0</v>
      </c>
      <c r="O41" s="30" t="e">
        <f t="shared" ref="O41" si="62">+$G41*I41</f>
        <v>#REF!</v>
      </c>
      <c r="P41" s="30" t="e">
        <f t="shared" ref="P41" si="63">+$G41*J41</f>
        <v>#REF!</v>
      </c>
      <c r="Q41" s="30">
        <f t="shared" ref="Q41" si="64">+$G41*K41</f>
        <v>0</v>
      </c>
      <c r="R41" s="31">
        <f t="shared" ref="R41" si="65">IF(OR(N41=0,N41=""),0,P41/N41)</f>
        <v>0</v>
      </c>
    </row>
    <row r="42" spans="1:18" x14ac:dyDescent="0.35">
      <c r="A42" s="155"/>
      <c r="B42" s="10" t="s">
        <v>118</v>
      </c>
      <c r="C42" s="501" t="s">
        <v>17</v>
      </c>
      <c r="D42" s="477"/>
      <c r="E42" s="477"/>
      <c r="F42" s="478"/>
      <c r="G42" s="2"/>
      <c r="H42" s="132">
        <f>+'Detailed Plan'!H41</f>
        <v>0</v>
      </c>
      <c r="I42" s="27" t="e">
        <f>SUM('Detailed Plan'!#REF!)</f>
        <v>#REF!</v>
      </c>
      <c r="J42" s="27" t="e">
        <f>+'May25'!J42+'Jun25'!K42</f>
        <v>#REF!</v>
      </c>
      <c r="K42" s="28"/>
      <c r="L42" s="29" t="e">
        <f t="shared" ref="L42:L44" si="66">+J42-I42</f>
        <v>#REF!</v>
      </c>
      <c r="M42" s="182"/>
      <c r="N42" s="7"/>
      <c r="O42" s="7"/>
      <c r="P42" s="7"/>
      <c r="Q42" s="7"/>
      <c r="R42" s="7"/>
    </row>
    <row r="43" spans="1:18" x14ac:dyDescent="0.35">
      <c r="A43" s="155"/>
      <c r="B43" s="10"/>
      <c r="C43" s="502" t="s">
        <v>119</v>
      </c>
      <c r="D43" s="477"/>
      <c r="E43" s="477"/>
      <c r="F43" s="478"/>
      <c r="G43" s="138">
        <v>20</v>
      </c>
      <c r="H43" s="132">
        <f>+'Detailed Plan'!H42</f>
        <v>0</v>
      </c>
      <c r="I43" s="27" t="e">
        <f>SUM('Detailed Plan'!#REF!)</f>
        <v>#REF!</v>
      </c>
      <c r="J43" s="27" t="e">
        <f>+'May25'!J43+'Jun25'!K43</f>
        <v>#REF!</v>
      </c>
      <c r="K43" s="28"/>
      <c r="L43" s="29" t="e">
        <f t="shared" si="66"/>
        <v>#REF!</v>
      </c>
      <c r="M43" s="182"/>
      <c r="N43" s="30">
        <f>+$G43*H43</f>
        <v>0</v>
      </c>
      <c r="O43" s="30" t="e">
        <f t="shared" ref="O43" si="67">+$G43*I43</f>
        <v>#REF!</v>
      </c>
      <c r="P43" s="30" t="e">
        <f t="shared" ref="P43" si="68">+$G43*J43</f>
        <v>#REF!</v>
      </c>
      <c r="Q43" s="30">
        <f t="shared" ref="Q43" si="69">+$G43*K43</f>
        <v>0</v>
      </c>
      <c r="R43" s="31">
        <f t="shared" ref="R43" si="70">IF(OR(N43=0,N43=""),0,P43/N43)</f>
        <v>0</v>
      </c>
    </row>
    <row r="44" spans="1:18" x14ac:dyDescent="0.35">
      <c r="A44" s="155"/>
      <c r="B44" s="10" t="s">
        <v>120</v>
      </c>
      <c r="C44" s="502" t="s">
        <v>121</v>
      </c>
      <c r="D44" s="477"/>
      <c r="E44" s="477"/>
      <c r="F44" s="478"/>
      <c r="G44" s="2"/>
      <c r="H44" s="132">
        <f>+'Detailed Plan'!H43</f>
        <v>0</v>
      </c>
      <c r="I44" s="27" t="e">
        <f>SUM('Detailed Plan'!#REF!)</f>
        <v>#REF!</v>
      </c>
      <c r="J44" s="27" t="e">
        <f>+'May25'!J44+'Jun25'!K44</f>
        <v>#REF!</v>
      </c>
      <c r="K44" s="28"/>
      <c r="L44" s="29" t="e">
        <f t="shared" si="66"/>
        <v>#REF!</v>
      </c>
      <c r="M44" s="182"/>
      <c r="N44" s="7"/>
      <c r="O44" s="7"/>
      <c r="P44" s="7"/>
      <c r="Q44" s="7"/>
      <c r="R44" s="7"/>
    </row>
    <row r="45" spans="1:18" x14ac:dyDescent="0.35">
      <c r="A45" s="142"/>
      <c r="B45" s="3" t="s">
        <v>122</v>
      </c>
      <c r="C45" s="498" t="s">
        <v>123</v>
      </c>
      <c r="D45" s="498" t="s">
        <v>16</v>
      </c>
      <c r="E45" s="498"/>
      <c r="F45" s="438"/>
      <c r="G45" s="2"/>
      <c r="H45" s="159"/>
      <c r="I45" s="7"/>
      <c r="J45" s="7"/>
      <c r="K45" s="7"/>
      <c r="L45" s="7"/>
      <c r="M45" s="182"/>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+'May25'!J46+'Jun25'!K46</f>
        <v>#REF!</v>
      </c>
      <c r="K46" s="28"/>
      <c r="L46" s="29" t="e">
        <f t="shared" ref="L46" si="71">+J46-I46</f>
        <v>#REF!</v>
      </c>
      <c r="M46" s="182"/>
      <c r="N46" s="30">
        <f>+$G46*H46</f>
        <v>0</v>
      </c>
      <c r="O46" s="30" t="e">
        <f t="shared" ref="O46" si="72">+$G46*I46</f>
        <v>#REF!</v>
      </c>
      <c r="P46" s="30" t="e">
        <f t="shared" ref="P46" si="73">+$G46*J46</f>
        <v>#REF!</v>
      </c>
      <c r="Q46" s="30">
        <f t="shared" ref="Q46" si="74">+$G46*K46</f>
        <v>0</v>
      </c>
      <c r="R46" s="31">
        <f t="shared" ref="R46" si="75">IF(OR(N46=0,N46=""),0,P46/N46)</f>
        <v>0</v>
      </c>
    </row>
    <row r="47" spans="1:18" x14ac:dyDescent="0.35">
      <c r="A47" s="157"/>
      <c r="B47" s="3"/>
      <c r="C47" s="493" t="s">
        <v>125</v>
      </c>
      <c r="D47" s="493"/>
      <c r="E47" s="493"/>
      <c r="F47" s="494"/>
      <c r="G47" s="2"/>
      <c r="H47" s="224">
        <f>SUM(H41:H46)</f>
        <v>0</v>
      </c>
      <c r="I47" s="224" t="e">
        <f t="shared" ref="I47:L47" si="76">SUM(I41:I46)</f>
        <v>#REF!</v>
      </c>
      <c r="J47" s="224" t="e">
        <f t="shared" si="76"/>
        <v>#REF!</v>
      </c>
      <c r="K47" s="224">
        <f t="shared" si="76"/>
        <v>0</v>
      </c>
      <c r="L47" s="224" t="e">
        <f t="shared" si="76"/>
        <v>#REF!</v>
      </c>
      <c r="M47" s="182"/>
      <c r="N47" s="212">
        <f>SUM(N41:N46)</f>
        <v>0</v>
      </c>
      <c r="O47" s="212" t="e">
        <f t="shared" ref="O47:Q47" si="77">SUM(O41:O46)</f>
        <v>#REF!</v>
      </c>
      <c r="P47" s="212" t="e">
        <f t="shared" si="77"/>
        <v>#REF!</v>
      </c>
      <c r="Q47" s="212">
        <f t="shared" si="77"/>
        <v>0</v>
      </c>
      <c r="R47" s="164">
        <f t="shared" ref="R47:R48" si="78">IF(OR(N47=0,N47=""),0,P47/N47)</f>
        <v>0</v>
      </c>
    </row>
    <row r="48" spans="1:18" s="218" customFormat="1" ht="16" thickBot="1" x14ac:dyDescent="0.4">
      <c r="A48" s="213"/>
      <c r="B48" s="213"/>
      <c r="C48" s="571" t="s">
        <v>18</v>
      </c>
      <c r="D48" s="572"/>
      <c r="E48" s="573"/>
      <c r="F48" s="214"/>
      <c r="G48" s="214"/>
      <c r="H48" s="226">
        <f>+H38+H47</f>
        <v>0</v>
      </c>
      <c r="I48" s="226" t="e">
        <f t="shared" ref="I48:L48" si="79">+I38+I47</f>
        <v>#REF!</v>
      </c>
      <c r="J48" s="226" t="e">
        <f t="shared" si="79"/>
        <v>#REF!</v>
      </c>
      <c r="K48" s="226">
        <f t="shared" si="79"/>
        <v>0</v>
      </c>
      <c r="L48" s="226" t="e">
        <f t="shared" si="79"/>
        <v>#REF!</v>
      </c>
      <c r="M48" s="215"/>
      <c r="N48" s="227">
        <f>+N38+N47</f>
        <v>0</v>
      </c>
      <c r="O48" s="227" t="e">
        <f t="shared" ref="O48:Q48" si="80">+O38+O47</f>
        <v>#REF!</v>
      </c>
      <c r="P48" s="227" t="e">
        <f t="shared" si="80"/>
        <v>#REF!</v>
      </c>
      <c r="Q48" s="227">
        <f t="shared" si="80"/>
        <v>0</v>
      </c>
      <c r="R48" s="217">
        <f t="shared" si="78"/>
        <v>0</v>
      </c>
    </row>
    <row r="49" spans="1:18" ht="16" thickBot="1" x14ac:dyDescent="0.4">
      <c r="A49" s="39"/>
      <c r="B49" s="40"/>
      <c r="C49" s="41"/>
      <c r="E49" s="42"/>
      <c r="F49" s="42"/>
      <c r="G49" s="43"/>
      <c r="H49" s="43"/>
      <c r="I49" s="43"/>
      <c r="J49" s="43"/>
      <c r="K49" s="43"/>
      <c r="L49" s="44"/>
      <c r="M49" s="45"/>
      <c r="N49" s="45"/>
      <c r="O49" s="45"/>
      <c r="P49" s="45"/>
      <c r="Q49" s="45"/>
    </row>
    <row r="50" spans="1:18" ht="42.75"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s="218" customFormat="1" ht="16" thickBot="1" x14ac:dyDescent="0.4">
      <c r="A51" s="232"/>
      <c r="B51" s="40"/>
      <c r="C51" s="233"/>
      <c r="D51" s="231" t="s">
        <v>39</v>
      </c>
      <c r="E51" s="234"/>
      <c r="F51" s="234"/>
      <c r="G51" s="235"/>
      <c r="H51" s="235"/>
      <c r="I51" s="235"/>
      <c r="J51" s="235"/>
      <c r="K51" s="235"/>
      <c r="L51" s="236"/>
      <c r="M51" s="237"/>
      <c r="N51" s="222">
        <f>+N48</f>
        <v>0</v>
      </c>
      <c r="O51" s="222" t="e">
        <f>+O48</f>
        <v>#REF!</v>
      </c>
      <c r="P51" s="222" t="e">
        <f>+P48</f>
        <v>#REF!</v>
      </c>
      <c r="Q51" s="222">
        <f>+Q48</f>
        <v>0</v>
      </c>
      <c r="R51" s="223">
        <f t="shared" ref="R51" si="81">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ht="15.5" x14ac:dyDescent="0.35">
      <c r="A79" s="88"/>
      <c r="B79" s="88"/>
      <c r="C79" s="88"/>
      <c r="D79" s="88"/>
      <c r="E79" s="90"/>
      <c r="F79" s="88"/>
      <c r="G79" s="88"/>
      <c r="H79" s="88"/>
      <c r="I79" s="88"/>
      <c r="J79" s="88"/>
      <c r="K79" s="88"/>
      <c r="L79" s="88"/>
      <c r="M79" s="88"/>
      <c r="N79" s="88"/>
      <c r="O79" s="88"/>
      <c r="P79" s="88"/>
      <c r="Q79" s="88"/>
    </row>
    <row r="80" spans="1:17" x14ac:dyDescent="0.35">
      <c r="A80" s="39"/>
      <c r="B80" s="91"/>
      <c r="C80" s="91"/>
      <c r="D80" s="91"/>
      <c r="E80" s="91"/>
      <c r="F80" s="92"/>
      <c r="G80" s="93"/>
      <c r="H80" s="93"/>
      <c r="I80" s="93"/>
      <c r="J80" s="93"/>
      <c r="K80" s="93"/>
      <c r="L80" s="94"/>
      <c r="M80" s="95"/>
      <c r="N80" s="95"/>
      <c r="O80" s="95"/>
      <c r="P80" s="95"/>
      <c r="Q80" s="95"/>
    </row>
    <row r="81" spans="1:17" ht="15" x14ac:dyDescent="0.35">
      <c r="A81" s="96" t="s">
        <v>54</v>
      </c>
      <c r="B81" s="81"/>
      <c r="E81" s="89"/>
      <c r="F81" s="97"/>
      <c r="G81" s="98"/>
      <c r="H81" s="99"/>
      <c r="I81" s="99"/>
      <c r="J81" s="99"/>
      <c r="K81" s="98"/>
      <c r="L81" s="99"/>
      <c r="M81" s="100"/>
      <c r="N81" s="100"/>
      <c r="O81" s="100"/>
      <c r="P81" s="100"/>
      <c r="Q81" s="100"/>
    </row>
    <row r="82" spans="1:17" ht="15.5" x14ac:dyDescent="0.35">
      <c r="A82" s="85"/>
      <c r="B82" s="557"/>
      <c r="C82" s="557"/>
      <c r="D82" s="557"/>
      <c r="E82" s="557"/>
      <c r="F82" s="557"/>
      <c r="G82" s="557"/>
      <c r="H82" s="557"/>
      <c r="I82" s="557"/>
      <c r="J82" s="557"/>
      <c r="K82" s="557"/>
      <c r="L82" s="557"/>
      <c r="M82" s="557"/>
      <c r="N82" s="557"/>
      <c r="O82" s="557"/>
      <c r="P82" s="557"/>
      <c r="Q82" s="558"/>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6"/>
      <c r="B87" s="559"/>
      <c r="C87" s="559"/>
      <c r="D87" s="559"/>
      <c r="E87" s="559"/>
      <c r="F87" s="559"/>
      <c r="G87" s="559"/>
      <c r="H87" s="559"/>
      <c r="I87" s="559"/>
      <c r="J87" s="559"/>
      <c r="K87" s="559"/>
      <c r="L87" s="559"/>
      <c r="M87" s="559"/>
      <c r="N87" s="559"/>
      <c r="O87" s="559"/>
      <c r="P87" s="559"/>
      <c r="Q87" s="560"/>
    </row>
    <row r="88" spans="1:17" x14ac:dyDescent="0.35">
      <c r="A88" s="87"/>
      <c r="B88" s="561"/>
      <c r="C88" s="561"/>
      <c r="D88" s="561"/>
      <c r="E88" s="561"/>
      <c r="F88" s="561"/>
      <c r="G88" s="561"/>
      <c r="H88" s="561"/>
      <c r="I88" s="561"/>
      <c r="J88" s="561"/>
      <c r="K88" s="561"/>
      <c r="L88" s="561"/>
      <c r="M88" s="561"/>
      <c r="N88" s="561"/>
      <c r="O88" s="561"/>
      <c r="P88" s="561"/>
      <c r="Q88" s="562"/>
    </row>
    <row r="89" spans="1:17" x14ac:dyDescent="0.35">
      <c r="A89" s="101"/>
      <c r="B89" s="563"/>
      <c r="C89" s="564"/>
      <c r="D89" s="564"/>
      <c r="E89" s="102"/>
      <c r="F89" s="103"/>
      <c r="G89" s="104"/>
      <c r="H89" s="105"/>
      <c r="I89" s="105"/>
      <c r="J89" s="105"/>
      <c r="K89" s="98"/>
      <c r="L89" s="99"/>
      <c r="M89" s="100"/>
      <c r="N89" s="100"/>
      <c r="O89" s="100"/>
      <c r="P89" s="100"/>
      <c r="Q89" s="100"/>
    </row>
    <row r="90" spans="1:17" ht="15.5" x14ac:dyDescent="0.35">
      <c r="A90" s="78" t="s">
        <v>55</v>
      </c>
      <c r="B90" s="106"/>
      <c r="C90" s="101"/>
      <c r="D90" s="107"/>
      <c r="E90" s="107"/>
      <c r="F90" s="97"/>
      <c r="G90" s="108"/>
      <c r="H90" s="108"/>
      <c r="I90" s="108"/>
      <c r="J90" s="108"/>
      <c r="K90" s="93"/>
      <c r="L90" s="94"/>
      <c r="M90" s="95"/>
      <c r="N90" s="95"/>
      <c r="O90" s="95"/>
      <c r="P90" s="95"/>
      <c r="Q90" s="95"/>
    </row>
    <row r="91" spans="1:17" ht="15.5" x14ac:dyDescent="0.35">
      <c r="A91" s="85"/>
      <c r="B91" s="557"/>
      <c r="C91" s="557"/>
      <c r="D91" s="557"/>
      <c r="E91" s="557"/>
      <c r="F91" s="557"/>
      <c r="G91" s="557"/>
      <c r="H91" s="557"/>
      <c r="I91" s="557"/>
      <c r="J91" s="557"/>
      <c r="K91" s="557"/>
      <c r="L91" s="557"/>
      <c r="M91" s="557"/>
      <c r="N91" s="557"/>
      <c r="O91" s="557"/>
      <c r="P91" s="557"/>
      <c r="Q91" s="558"/>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6"/>
      <c r="B96" s="559"/>
      <c r="C96" s="559"/>
      <c r="D96" s="559"/>
      <c r="E96" s="559"/>
      <c r="F96" s="559"/>
      <c r="G96" s="559"/>
      <c r="H96" s="559"/>
      <c r="I96" s="559"/>
      <c r="J96" s="559"/>
      <c r="K96" s="559"/>
      <c r="L96" s="559"/>
      <c r="M96" s="559"/>
      <c r="N96" s="559"/>
      <c r="O96" s="559"/>
      <c r="P96" s="559"/>
      <c r="Q96" s="560"/>
    </row>
    <row r="97" spans="1:18" x14ac:dyDescent="0.35">
      <c r="A97" s="87"/>
      <c r="B97" s="561"/>
      <c r="C97" s="561"/>
      <c r="D97" s="561"/>
      <c r="E97" s="561"/>
      <c r="F97" s="561"/>
      <c r="G97" s="561"/>
      <c r="H97" s="561"/>
      <c r="I97" s="561"/>
      <c r="J97" s="561"/>
      <c r="K97" s="561"/>
      <c r="L97" s="561"/>
      <c r="M97" s="561"/>
      <c r="N97" s="561"/>
      <c r="O97" s="561"/>
      <c r="P97" s="561"/>
      <c r="Q97" s="562"/>
    </row>
    <row r="98" spans="1:18" x14ac:dyDescent="0.35">
      <c r="A98" s="109"/>
      <c r="B98" s="563"/>
      <c r="C98" s="564"/>
      <c r="D98" s="564"/>
      <c r="E98" s="102"/>
      <c r="F98" s="103"/>
      <c r="G98" s="98"/>
      <c r="H98" s="99"/>
      <c r="I98" s="99"/>
      <c r="J98" s="99"/>
      <c r="K98" s="98"/>
      <c r="L98" s="99"/>
      <c r="M98" s="100"/>
      <c r="N98" s="100"/>
      <c r="O98" s="100"/>
      <c r="P98" s="100"/>
      <c r="Q98" s="100"/>
    </row>
    <row r="99" spans="1:18" ht="15.5" x14ac:dyDescent="0.35">
      <c r="A99" s="110" t="s">
        <v>114</v>
      </c>
      <c r="B99" s="111"/>
      <c r="C99" s="102"/>
      <c r="D99" s="102"/>
      <c r="E99" s="102"/>
      <c r="F99" s="103"/>
      <c r="G99" s="98"/>
      <c r="H99" s="99"/>
      <c r="I99" s="99"/>
      <c r="J99" s="99"/>
      <c r="K99" s="98"/>
      <c r="L99" s="99"/>
      <c r="M99" s="100"/>
      <c r="N99" s="100"/>
      <c r="O99" s="100"/>
      <c r="P99" s="100"/>
      <c r="Q99" s="100"/>
    </row>
    <row r="100" spans="1:18" ht="15.5" x14ac:dyDescent="0.35">
      <c r="A100" s="112"/>
      <c r="B100" s="192" t="s">
        <v>149</v>
      </c>
      <c r="C100" s="565" t="s">
        <v>148</v>
      </c>
      <c r="D100" s="565"/>
      <c r="E100" s="565"/>
      <c r="F100" s="565"/>
      <c r="G100" s="565"/>
      <c r="H100" s="565"/>
      <c r="I100" s="565"/>
      <c r="J100" s="565"/>
      <c r="K100" s="565"/>
      <c r="L100" s="565"/>
      <c r="M100" s="565"/>
      <c r="N100" s="565"/>
      <c r="O100" s="565"/>
      <c r="P100" s="565"/>
      <c r="Q100" s="565"/>
    </row>
    <row r="101" spans="1:18" ht="15.5" x14ac:dyDescent="0.35">
      <c r="A101" s="112"/>
      <c r="B101" s="193" t="s">
        <v>56</v>
      </c>
      <c r="C101" s="566" t="s">
        <v>150</v>
      </c>
      <c r="D101" s="566"/>
      <c r="E101" s="566"/>
      <c r="F101" s="566"/>
      <c r="G101" s="566"/>
      <c r="H101" s="566"/>
      <c r="I101" s="566"/>
      <c r="J101" s="566"/>
      <c r="K101" s="566"/>
      <c r="L101" s="194"/>
      <c r="M101" s="194"/>
      <c r="N101" s="194"/>
      <c r="O101" s="194"/>
      <c r="P101" s="194"/>
      <c r="Q101" s="195"/>
    </row>
    <row r="102" spans="1:18" x14ac:dyDescent="0.35">
      <c r="A102" s="109"/>
      <c r="B102" s="111"/>
      <c r="C102" s="102"/>
      <c r="D102" s="102"/>
      <c r="E102" s="102"/>
      <c r="F102" s="103"/>
      <c r="G102" s="98"/>
      <c r="H102" s="99"/>
      <c r="I102" s="99"/>
      <c r="J102" s="99"/>
      <c r="K102" s="98"/>
      <c r="L102" s="99"/>
      <c r="M102" s="100"/>
      <c r="N102" s="100"/>
      <c r="O102" s="100"/>
      <c r="P102" s="100"/>
      <c r="Q102" s="100"/>
    </row>
    <row r="103" spans="1:18" ht="15.5" x14ac:dyDescent="0.35">
      <c r="A103" s="78" t="s">
        <v>57</v>
      </c>
      <c r="B103" s="40"/>
      <c r="C103" s="77"/>
      <c r="D103" s="113"/>
      <c r="E103" s="107"/>
      <c r="F103" s="97"/>
      <c r="G103" s="108"/>
      <c r="H103" s="108"/>
      <c r="I103" s="108"/>
      <c r="J103" s="108"/>
      <c r="K103" s="93"/>
      <c r="L103" s="94"/>
      <c r="M103" s="95"/>
      <c r="N103" s="95"/>
      <c r="O103" s="95"/>
      <c r="P103" s="95"/>
      <c r="Q103" s="95"/>
    </row>
    <row r="104" spans="1:18" ht="74.25" customHeight="1" x14ac:dyDescent="0.35">
      <c r="A104" s="114"/>
      <c r="B104" s="115"/>
      <c r="C104" s="116"/>
      <c r="D104" s="116"/>
      <c r="E104" s="171"/>
      <c r="F104" s="117" t="s">
        <v>58</v>
      </c>
      <c r="G104" s="117" t="s">
        <v>59</v>
      </c>
      <c r="H104" s="117" t="s">
        <v>60</v>
      </c>
      <c r="I104" s="117" t="s">
        <v>61</v>
      </c>
      <c r="J104" s="117" t="s">
        <v>62</v>
      </c>
      <c r="K104" s="117" t="s">
        <v>153</v>
      </c>
      <c r="L104" s="117" t="s">
        <v>154</v>
      </c>
      <c r="N104" s="117" t="s">
        <v>63</v>
      </c>
      <c r="O104" s="117" t="s">
        <v>64</v>
      </c>
      <c r="P104" s="117" t="s">
        <v>65</v>
      </c>
      <c r="Q104" s="117" t="s">
        <v>66</v>
      </c>
      <c r="R104" s="117" t="s">
        <v>67</v>
      </c>
    </row>
    <row r="105" spans="1:18" x14ac:dyDescent="0.35">
      <c r="A105" s="118"/>
      <c r="B105" s="567" t="s">
        <v>68</v>
      </c>
      <c r="C105" s="568"/>
      <c r="D105" s="569"/>
      <c r="E105" s="119"/>
      <c r="F105" s="119"/>
      <c r="G105" s="119"/>
      <c r="H105" s="119"/>
      <c r="I105" s="120"/>
      <c r="J105" s="119"/>
      <c r="K105" s="119"/>
      <c r="L105" s="119"/>
      <c r="N105" s="119"/>
      <c r="O105" s="119"/>
      <c r="P105" s="119"/>
      <c r="Q105" s="120"/>
      <c r="R105" s="119"/>
    </row>
    <row r="106" spans="1:18" x14ac:dyDescent="0.35">
      <c r="A106" s="121" t="s">
        <v>69</v>
      </c>
      <c r="B106" s="556"/>
      <c r="C106" s="515"/>
      <c r="D106" s="515"/>
      <c r="E106" s="197"/>
      <c r="F106" s="122"/>
      <c r="G106" s="122"/>
      <c r="H106" s="122"/>
      <c r="I106" s="122"/>
      <c r="J106" s="122"/>
      <c r="K106" s="122"/>
      <c r="L106" s="122"/>
      <c r="N106" s="122"/>
      <c r="O106" s="122"/>
      <c r="P106" s="122"/>
      <c r="Q106" s="122"/>
      <c r="R106" s="122"/>
    </row>
    <row r="107" spans="1:18" x14ac:dyDescent="0.35">
      <c r="A107" s="121" t="s">
        <v>70</v>
      </c>
      <c r="B107" s="556"/>
      <c r="C107" s="515"/>
      <c r="D107" s="515"/>
      <c r="E107" s="197"/>
      <c r="F107" s="122"/>
      <c r="G107" s="122"/>
      <c r="H107" s="122"/>
      <c r="I107" s="122"/>
      <c r="J107" s="122"/>
      <c r="K107" s="122"/>
      <c r="L107" s="122"/>
      <c r="N107" s="122"/>
      <c r="O107" s="122"/>
      <c r="P107" s="122"/>
      <c r="Q107" s="122"/>
      <c r="R107" s="122"/>
    </row>
    <row r="108" spans="1:18" x14ac:dyDescent="0.35">
      <c r="A108" s="121" t="s">
        <v>71</v>
      </c>
      <c r="B108" s="556"/>
      <c r="C108" s="515"/>
      <c r="D108" s="515"/>
      <c r="E108" s="197"/>
      <c r="F108" s="122"/>
      <c r="G108" s="122"/>
      <c r="H108" s="122"/>
      <c r="I108" s="122"/>
      <c r="J108" s="122"/>
      <c r="K108" s="122"/>
      <c r="L108" s="122"/>
      <c r="N108" s="122"/>
      <c r="O108" s="122"/>
      <c r="P108" s="122"/>
      <c r="Q108" s="122"/>
      <c r="R108" s="122"/>
    </row>
    <row r="109" spans="1:18" x14ac:dyDescent="0.35">
      <c r="A109" s="121" t="s">
        <v>72</v>
      </c>
      <c r="B109" s="556"/>
      <c r="C109" s="515"/>
      <c r="D109" s="515"/>
      <c r="E109" s="197"/>
      <c r="F109" s="122"/>
      <c r="G109" s="122"/>
      <c r="H109" s="122"/>
      <c r="I109" s="122"/>
      <c r="J109" s="122"/>
      <c r="K109" s="122"/>
      <c r="L109" s="122"/>
      <c r="N109" s="122"/>
      <c r="O109" s="122"/>
      <c r="P109" s="122"/>
      <c r="Q109" s="122"/>
      <c r="R109" s="122"/>
    </row>
    <row r="110" spans="1:18" x14ac:dyDescent="0.35">
      <c r="A110" s="121" t="s">
        <v>73</v>
      </c>
      <c r="B110" s="570"/>
      <c r="C110" s="515"/>
      <c r="D110" s="515"/>
      <c r="E110" s="198"/>
      <c r="F110" s="124"/>
      <c r="G110" s="125"/>
      <c r="H110" s="125"/>
      <c r="I110" s="125"/>
      <c r="J110" s="123"/>
      <c r="K110" s="124"/>
      <c r="L110" s="124"/>
      <c r="N110" s="124"/>
      <c r="O110" s="125"/>
      <c r="P110" s="125"/>
      <c r="Q110" s="125"/>
      <c r="R110" s="123"/>
    </row>
    <row r="111" spans="1:18" x14ac:dyDescent="0.35">
      <c r="A111" s="121" t="s">
        <v>74</v>
      </c>
      <c r="B111" s="570"/>
      <c r="C111" s="515"/>
      <c r="D111" s="515"/>
      <c r="E111" s="198"/>
      <c r="F111" s="124"/>
      <c r="G111" s="125"/>
      <c r="H111" s="125"/>
      <c r="I111" s="125"/>
      <c r="J111" s="123"/>
      <c r="K111" s="124"/>
      <c r="L111" s="124"/>
      <c r="N111" s="124"/>
      <c r="O111" s="125"/>
      <c r="P111" s="125"/>
      <c r="Q111" s="125"/>
      <c r="R111" s="123"/>
    </row>
    <row r="112" spans="1:18" x14ac:dyDescent="0.35">
      <c r="A112" s="121" t="s">
        <v>75</v>
      </c>
      <c r="B112" s="570"/>
      <c r="C112" s="515"/>
      <c r="D112" s="515"/>
      <c r="E112" s="198"/>
      <c r="F112" s="124"/>
      <c r="G112" s="125"/>
      <c r="H112" s="125"/>
      <c r="I112" s="125"/>
      <c r="J112" s="123"/>
      <c r="K112" s="124"/>
      <c r="L112" s="124"/>
      <c r="N112" s="124"/>
      <c r="O112" s="125"/>
      <c r="P112" s="125"/>
      <c r="Q112" s="125"/>
      <c r="R112" s="123"/>
    </row>
    <row r="113" spans="1:18" x14ac:dyDescent="0.35">
      <c r="A113" s="121" t="s">
        <v>76</v>
      </c>
      <c r="B113" s="570"/>
      <c r="C113" s="515"/>
      <c r="D113" s="515"/>
      <c r="E113" s="198"/>
      <c r="F113" s="126"/>
      <c r="G113" s="127"/>
      <c r="H113" s="127"/>
      <c r="I113" s="127"/>
      <c r="J113" s="123"/>
      <c r="K113" s="126"/>
      <c r="L113" s="126"/>
      <c r="N113" s="126"/>
      <c r="O113" s="127"/>
      <c r="P113" s="127"/>
      <c r="Q113" s="127"/>
      <c r="R113" s="123"/>
    </row>
    <row r="114" spans="1:18" x14ac:dyDescent="0.35">
      <c r="A114" s="121" t="s">
        <v>77</v>
      </c>
      <c r="B114" s="514"/>
      <c r="C114" s="515"/>
      <c r="D114" s="515"/>
      <c r="E114" s="199"/>
      <c r="F114" s="128"/>
      <c r="G114" s="127"/>
      <c r="H114" s="127"/>
      <c r="I114" s="127"/>
      <c r="J114" s="126"/>
      <c r="K114" s="128"/>
      <c r="L114" s="128"/>
      <c r="N114" s="128"/>
      <c r="O114" s="127"/>
      <c r="P114" s="127"/>
      <c r="Q114" s="127"/>
      <c r="R114" s="126"/>
    </row>
    <row r="115" spans="1:18" x14ac:dyDescent="0.35">
      <c r="A115" s="121" t="s">
        <v>78</v>
      </c>
      <c r="B115" s="514"/>
      <c r="C115" s="515"/>
      <c r="D115" s="515"/>
      <c r="E115" s="200"/>
      <c r="F115" s="130"/>
      <c r="G115" s="131"/>
      <c r="H115" s="4"/>
      <c r="I115" s="4"/>
      <c r="J115" s="129"/>
      <c r="K115" s="130"/>
      <c r="L115" s="130"/>
      <c r="N115" s="130"/>
      <c r="O115" s="131"/>
      <c r="P115" s="4"/>
      <c r="Q115" s="4"/>
      <c r="R115" s="129"/>
    </row>
    <row r="116" spans="1:18" x14ac:dyDescent="0.35">
      <c r="A116" s="121" t="s">
        <v>79</v>
      </c>
      <c r="B116" s="514"/>
      <c r="C116" s="515"/>
      <c r="D116" s="515"/>
      <c r="E116" s="200"/>
      <c r="F116" s="130"/>
      <c r="G116" s="131"/>
      <c r="H116" s="4"/>
      <c r="I116" s="4"/>
      <c r="J116" s="129"/>
      <c r="K116" s="130"/>
      <c r="L116" s="130"/>
      <c r="N116" s="130"/>
      <c r="O116" s="131"/>
      <c r="P116" s="4"/>
      <c r="Q116" s="4"/>
      <c r="R116" s="129"/>
    </row>
    <row r="117" spans="1:18" x14ac:dyDescent="0.35">
      <c r="A117" s="121" t="s">
        <v>80</v>
      </c>
      <c r="B117" s="514"/>
      <c r="C117" s="515"/>
      <c r="D117" s="515"/>
      <c r="E117" s="200"/>
      <c r="F117" s="130"/>
      <c r="G117" s="131"/>
      <c r="H117" s="4"/>
      <c r="I117" s="4"/>
      <c r="J117" s="129"/>
      <c r="K117" s="130"/>
      <c r="L117" s="130"/>
      <c r="N117" s="130"/>
      <c r="O117" s="131"/>
      <c r="P117" s="4"/>
      <c r="Q117" s="4"/>
      <c r="R117" s="129"/>
    </row>
    <row r="118" spans="1:18" x14ac:dyDescent="0.35">
      <c r="A118" s="121" t="s">
        <v>81</v>
      </c>
      <c r="B118" s="514"/>
      <c r="C118" s="515"/>
      <c r="D118" s="515"/>
      <c r="E118" s="200"/>
      <c r="F118" s="130"/>
      <c r="G118" s="131"/>
      <c r="H118" s="4"/>
      <c r="I118" s="4"/>
      <c r="J118" s="129"/>
      <c r="K118" s="130"/>
      <c r="L118" s="130"/>
      <c r="N118" s="130"/>
      <c r="O118" s="131"/>
      <c r="P118" s="4"/>
      <c r="Q118" s="4"/>
      <c r="R118" s="129"/>
    </row>
    <row r="119" spans="1:18" x14ac:dyDescent="0.35">
      <c r="A119" s="121" t="s">
        <v>82</v>
      </c>
      <c r="B119" s="514"/>
      <c r="C119" s="515"/>
      <c r="D119" s="515"/>
      <c r="E119" s="200"/>
      <c r="F119" s="130"/>
      <c r="G119" s="131"/>
      <c r="H119" s="4"/>
      <c r="I119" s="4"/>
      <c r="J119" s="129"/>
      <c r="K119" s="130"/>
      <c r="L119" s="130"/>
      <c r="N119" s="130"/>
      <c r="O119" s="131"/>
      <c r="P119" s="4"/>
      <c r="Q119" s="4"/>
      <c r="R119" s="129"/>
    </row>
    <row r="120" spans="1:18" x14ac:dyDescent="0.35">
      <c r="A120" s="121" t="s">
        <v>83</v>
      </c>
      <c r="B120" s="514"/>
      <c r="C120" s="515"/>
      <c r="D120" s="515"/>
      <c r="E120" s="200"/>
      <c r="F120" s="130"/>
      <c r="G120" s="131"/>
      <c r="H120" s="4"/>
      <c r="I120" s="4"/>
      <c r="J120" s="129"/>
      <c r="K120" s="130"/>
      <c r="L120" s="130"/>
      <c r="N120" s="130"/>
      <c r="O120" s="131"/>
      <c r="P120" s="4"/>
      <c r="Q120" s="4"/>
      <c r="R120" s="129"/>
    </row>
    <row r="121" spans="1:18" x14ac:dyDescent="0.35">
      <c r="A121" s="121" t="s">
        <v>84</v>
      </c>
      <c r="B121" s="514"/>
      <c r="C121" s="515"/>
      <c r="D121" s="515"/>
      <c r="E121" s="200"/>
      <c r="F121" s="130"/>
      <c r="G121" s="131"/>
      <c r="H121" s="4"/>
      <c r="I121" s="4"/>
      <c r="J121" s="129"/>
      <c r="K121" s="130"/>
      <c r="L121" s="130"/>
      <c r="N121" s="130"/>
      <c r="O121" s="131"/>
      <c r="P121" s="4"/>
      <c r="Q121" s="4"/>
      <c r="R121" s="129"/>
    </row>
    <row r="122" spans="1:18" x14ac:dyDescent="0.35">
      <c r="A122" s="121" t="s">
        <v>85</v>
      </c>
      <c r="B122" s="514"/>
      <c r="C122" s="515"/>
      <c r="D122" s="515"/>
      <c r="E122" s="200"/>
      <c r="F122" s="130"/>
      <c r="G122" s="131"/>
      <c r="H122" s="4"/>
      <c r="I122" s="4"/>
      <c r="J122" s="129"/>
      <c r="K122" s="130"/>
      <c r="L122" s="130"/>
      <c r="N122" s="130"/>
      <c r="O122" s="131"/>
      <c r="P122" s="4"/>
      <c r="Q122" s="4"/>
      <c r="R122" s="129"/>
    </row>
    <row r="123" spans="1:18" x14ac:dyDescent="0.35">
      <c r="A123" s="121" t="s">
        <v>86</v>
      </c>
      <c r="B123" s="514"/>
      <c r="C123" s="515"/>
      <c r="D123" s="515"/>
      <c r="E123" s="200"/>
      <c r="F123" s="130"/>
      <c r="G123" s="131"/>
      <c r="H123" s="4"/>
      <c r="I123" s="4"/>
      <c r="J123" s="129"/>
      <c r="K123" s="130"/>
      <c r="L123" s="130"/>
      <c r="N123" s="130"/>
      <c r="O123" s="131"/>
      <c r="P123" s="4"/>
      <c r="Q123" s="4"/>
      <c r="R123" s="129"/>
    </row>
  </sheetData>
  <mergeCells count="95">
    <mergeCell ref="C33:F33"/>
    <mergeCell ref="C69:P69"/>
    <mergeCell ref="D70:Q70"/>
    <mergeCell ref="B107:D107"/>
    <mergeCell ref="B82:Q88"/>
    <mergeCell ref="B89:D89"/>
    <mergeCell ref="B91:Q97"/>
    <mergeCell ref="B98:D98"/>
    <mergeCell ref="B72:Q78"/>
    <mergeCell ref="C100:Q100"/>
    <mergeCell ref="C101:K101"/>
    <mergeCell ref="B105:D105"/>
    <mergeCell ref="B106:D106"/>
    <mergeCell ref="G59:K59"/>
    <mergeCell ref="N59:Q59"/>
    <mergeCell ref="A60:C60"/>
    <mergeCell ref="C4:F4"/>
    <mergeCell ref="C14:F14"/>
    <mergeCell ref="C15:F15"/>
    <mergeCell ref="C16:F16"/>
    <mergeCell ref="B5:F5"/>
    <mergeCell ref="C6:F6"/>
    <mergeCell ref="C7:F7"/>
    <mergeCell ref="C8:F8"/>
    <mergeCell ref="C9:F9"/>
    <mergeCell ref="C10:F10"/>
    <mergeCell ref="C11:F11"/>
    <mergeCell ref="C12:F12"/>
    <mergeCell ref="B13:F13"/>
    <mergeCell ref="A1:R1"/>
    <mergeCell ref="A2:B2"/>
    <mergeCell ref="C2:E2"/>
    <mergeCell ref="H2:J2"/>
    <mergeCell ref="H3:L3"/>
    <mergeCell ref="N3:R3"/>
    <mergeCell ref="C3:E3"/>
    <mergeCell ref="B123:D123"/>
    <mergeCell ref="B115:D115"/>
    <mergeCell ref="B116:D116"/>
    <mergeCell ref="B117:D117"/>
    <mergeCell ref="B118:D118"/>
    <mergeCell ref="B119:D119"/>
    <mergeCell ref="B120:D120"/>
    <mergeCell ref="B121:D121"/>
    <mergeCell ref="B122:D122"/>
    <mergeCell ref="B114:D114"/>
    <mergeCell ref="B108:D108"/>
    <mergeCell ref="B110:D110"/>
    <mergeCell ref="B111:D111"/>
    <mergeCell ref="C48:E48"/>
    <mergeCell ref="B109:D109"/>
    <mergeCell ref="A66:F66"/>
    <mergeCell ref="B112:D112"/>
    <mergeCell ref="B113:D113"/>
    <mergeCell ref="A56:Q57"/>
    <mergeCell ref="D54:Q54"/>
    <mergeCell ref="G66:K66"/>
    <mergeCell ref="N66:Q66"/>
    <mergeCell ref="A68:Q68"/>
    <mergeCell ref="I60:Q60"/>
    <mergeCell ref="A62:Q62"/>
    <mergeCell ref="A64:F64"/>
    <mergeCell ref="G64:K64"/>
    <mergeCell ref="N64:Q64"/>
    <mergeCell ref="D60:G60"/>
    <mergeCell ref="C39:F39"/>
    <mergeCell ref="C40:F40"/>
    <mergeCell ref="C41:F41"/>
    <mergeCell ref="C42:F42"/>
    <mergeCell ref="C47:F47"/>
    <mergeCell ref="C43:F43"/>
    <mergeCell ref="C44:F44"/>
    <mergeCell ref="C45:F45"/>
    <mergeCell ref="C46:F46"/>
    <mergeCell ref="C37:F37"/>
    <mergeCell ref="C38:F38"/>
    <mergeCell ref="C26:F26"/>
    <mergeCell ref="B30:F30"/>
    <mergeCell ref="C22:F22"/>
    <mergeCell ref="C31:F31"/>
    <mergeCell ref="C32:F32"/>
    <mergeCell ref="C34:F34"/>
    <mergeCell ref="C35:F35"/>
    <mergeCell ref="C36:F36"/>
    <mergeCell ref="C27:F27"/>
    <mergeCell ref="C28:F28"/>
    <mergeCell ref="C29:F29"/>
    <mergeCell ref="C23:F23"/>
    <mergeCell ref="C24:F24"/>
    <mergeCell ref="C25:F25"/>
    <mergeCell ref="C17:F17"/>
    <mergeCell ref="C18:F18"/>
    <mergeCell ref="C19:F19"/>
    <mergeCell ref="C20:F20"/>
    <mergeCell ref="C21:F21"/>
  </mergeCells>
  <printOptions horizontalCentered="1"/>
  <pageMargins left="0.2" right="0.2" top="0.5" bottom="0.5" header="0.3" footer="0.3"/>
  <pageSetup scale="69" orientation="landscape" r:id="rId1"/>
  <rowBreaks count="2" manualBreakCount="2">
    <brk id="48" max="17" man="1"/>
    <brk id="97"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23"/>
  <sheetViews>
    <sheetView view="pageBreakPreview" zoomScale="120" zoomScaleNormal="100" zoomScaleSheetLayoutView="120" workbookViewId="0">
      <selection activeCell="A2" sqref="A2:B2"/>
    </sheetView>
  </sheetViews>
  <sheetFormatPr defaultRowHeight="14.5" x14ac:dyDescent="0.35"/>
  <cols>
    <col min="1" max="3" width="6.54296875" customWidth="1"/>
    <col min="4" max="4" width="6.1796875" customWidth="1"/>
    <col min="5" max="5" width="41.1796875" customWidth="1"/>
    <col min="6" max="6" width="8" customWidth="1"/>
    <col min="7" max="7" width="7.81640625" customWidth="1"/>
    <col min="8" max="12" width="9.81640625" customWidth="1"/>
    <col min="13" max="13" width="2" customWidth="1"/>
    <col min="14" max="14" width="10.453125" customWidth="1"/>
    <col min="15" max="15" width="10.54296875" customWidth="1"/>
    <col min="16" max="18" width="9.81640625" customWidth="1"/>
  </cols>
  <sheetData>
    <row r="1" spans="1:21" s="13" customFormat="1" ht="34.5" customHeight="1" thickBot="1" x14ac:dyDescent="0.4">
      <c r="A1" s="443" t="s">
        <v>170</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5" t="e">
        <f>+#REF!</f>
        <v>#REF!</v>
      </c>
      <c r="L2" s="243">
        <v>45869</v>
      </c>
      <c r="M2" s="16"/>
      <c r="N2" s="17"/>
      <c r="O2" s="18" t="s">
        <v>21</v>
      </c>
      <c r="P2" s="17"/>
      <c r="Q2" s="19"/>
      <c r="R2" s="20" t="e">
        <f>+'Detailed Plan'!G51-'Jul25'!P51</f>
        <v>#REF!</v>
      </c>
    </row>
    <row r="3" spans="1:21" x14ac:dyDescent="0.35">
      <c r="A3" s="180" t="s">
        <v>165</v>
      </c>
      <c r="B3" s="181"/>
      <c r="C3" s="526" t="s">
        <v>167</v>
      </c>
      <c r="D3" s="527"/>
      <c r="E3" s="528"/>
      <c r="F3" s="133" t="s">
        <v>87</v>
      </c>
      <c r="G3" s="240">
        <v>511600</v>
      </c>
      <c r="H3" s="619" t="s">
        <v>22</v>
      </c>
      <c r="I3" s="619"/>
      <c r="J3" s="619"/>
      <c r="K3" s="619"/>
      <c r="L3" s="619"/>
      <c r="M3" s="21"/>
      <c r="N3" s="523" t="s">
        <v>23</v>
      </c>
      <c r="O3" s="523"/>
      <c r="P3" s="523"/>
      <c r="Q3" s="524"/>
      <c r="R3" s="525"/>
    </row>
    <row r="4" spans="1:21" ht="53.25" customHeight="1" x14ac:dyDescent="0.35">
      <c r="A4" s="134" t="s">
        <v>88</v>
      </c>
      <c r="B4" s="135" t="s">
        <v>89</v>
      </c>
      <c r="C4" s="449" t="s">
        <v>90</v>
      </c>
      <c r="D4" s="450"/>
      <c r="E4" s="450"/>
      <c r="F4" s="451"/>
      <c r="G4" s="22" t="e">
        <f>+#REF!</f>
        <v>#REF!</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607"/>
      <c r="F8" s="608"/>
      <c r="G8" s="178">
        <v>10</v>
      </c>
      <c r="H8" s="132">
        <f>+'Detailed Plan'!H7</f>
        <v>0</v>
      </c>
      <c r="I8" s="27" t="e">
        <f>SUM('Detailed Plan'!#REF!)</f>
        <v>#REF!</v>
      </c>
      <c r="J8" s="27" t="e">
        <f>+'Jun25'!J8+'Jul25'!K8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586"/>
      <c r="E9" s="586"/>
      <c r="F9" s="587"/>
      <c r="G9" s="7"/>
      <c r="H9" s="22"/>
      <c r="I9" s="22"/>
      <c r="J9" s="22"/>
      <c r="K9" s="24"/>
      <c r="L9" s="22"/>
      <c r="M9" s="182"/>
      <c r="N9" s="182"/>
      <c r="O9" s="182"/>
      <c r="P9" s="182"/>
      <c r="Q9" s="182"/>
      <c r="R9" s="183"/>
    </row>
    <row r="10" spans="1:21" x14ac:dyDescent="0.35">
      <c r="A10" s="175"/>
      <c r="B10" s="174"/>
      <c r="C10" s="460" t="s">
        <v>137</v>
      </c>
      <c r="D10" s="461"/>
      <c r="E10" s="607"/>
      <c r="F10" s="608"/>
      <c r="G10" s="179">
        <v>20</v>
      </c>
      <c r="H10" s="132">
        <f>+'Detailed Plan'!H9</f>
        <v>0</v>
      </c>
      <c r="I10" s="27" t="e">
        <f>SUM('Detailed Plan'!#REF!)</f>
        <v>#REF!</v>
      </c>
      <c r="J10" s="27" t="e">
        <f>+'Jun25'!J10+'Jul25'!K10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607"/>
      <c r="F11" s="608"/>
      <c r="G11" s="179">
        <v>10</v>
      </c>
      <c r="H11" s="132">
        <f>+'Detailed Plan'!H10</f>
        <v>0</v>
      </c>
      <c r="I11" s="27" t="e">
        <f>SUM('Detailed Plan'!#REF!)</f>
        <v>#REF!</v>
      </c>
      <c r="J11" s="27" t="e">
        <f>+'Jun25'!J11+'Jul25'!K11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609"/>
      <c r="E12" s="609"/>
      <c r="F12" s="610"/>
      <c r="G12" s="7"/>
      <c r="H12" s="204">
        <f>SUM(H8:H11)</f>
        <v>0</v>
      </c>
      <c r="I12" s="204" t="e">
        <f t="shared" ref="I12:L12" si="11">SUM(I8:I11)</f>
        <v>#REF!</v>
      </c>
      <c r="J12" s="204" t="e">
        <f t="shared" si="11"/>
        <v>#REF!</v>
      </c>
      <c r="K12" s="204">
        <f t="shared" si="11"/>
        <v>0</v>
      </c>
      <c r="L12" s="204" t="e">
        <f t="shared" si="11"/>
        <v>#REF!</v>
      </c>
      <c r="M12" s="182"/>
      <c r="N12" s="205">
        <f>SUM(N8:N11)</f>
        <v>0</v>
      </c>
      <c r="O12" s="205" t="e">
        <f t="shared" ref="O12:R12" si="12">SUM(O8:O11)</f>
        <v>#REF!</v>
      </c>
      <c r="P12" s="205" t="e">
        <f t="shared" si="12"/>
        <v>#REF!</v>
      </c>
      <c r="Q12" s="205">
        <f t="shared" si="12"/>
        <v>0</v>
      </c>
      <c r="R12" s="205">
        <f t="shared" si="12"/>
        <v>0</v>
      </c>
    </row>
    <row r="13" spans="1:21" x14ac:dyDescent="0.35">
      <c r="A13" s="136"/>
      <c r="B13" s="611" t="s">
        <v>4</v>
      </c>
      <c r="C13" s="577"/>
      <c r="D13" s="577"/>
      <c r="E13" s="577"/>
      <c r="F13" s="578"/>
      <c r="G13" s="7"/>
      <c r="H13" s="7"/>
      <c r="I13" s="7"/>
      <c r="J13" s="7"/>
      <c r="K13" s="7"/>
      <c r="L13" s="7"/>
      <c r="M13" s="182"/>
      <c r="N13" s="7"/>
      <c r="O13" s="7"/>
      <c r="P13" s="7"/>
      <c r="Q13" s="7"/>
      <c r="R13" s="7"/>
    </row>
    <row r="14" spans="1:21" ht="24.75" customHeight="1" x14ac:dyDescent="0.35">
      <c r="A14" s="136" t="s">
        <v>91</v>
      </c>
      <c r="B14" s="137" t="s">
        <v>92</v>
      </c>
      <c r="C14" s="529" t="s">
        <v>151</v>
      </c>
      <c r="D14" s="530"/>
      <c r="E14" s="530"/>
      <c r="F14" s="531"/>
      <c r="G14" s="138">
        <v>30</v>
      </c>
      <c r="H14" s="132">
        <f>+'Detailed Plan'!H13</f>
        <v>0</v>
      </c>
      <c r="I14" s="27" t="e">
        <f>SUM('Detailed Plan'!#REF!)</f>
        <v>#REF!</v>
      </c>
      <c r="J14" s="27" t="e">
        <f>+'Jun25'!J14+'Jul25'!K14</f>
        <v>#REF!</v>
      </c>
      <c r="K14" s="28"/>
      <c r="L14" s="29" t="e">
        <f t="shared" ref="L14" si="13">+J14-I14</f>
        <v>#REF!</v>
      </c>
      <c r="M14" s="182"/>
      <c r="N14" s="30">
        <f>+$G14*H14</f>
        <v>0</v>
      </c>
      <c r="O14" s="30" t="e">
        <f t="shared" ref="O14:Q14" si="14">+$G14*I14</f>
        <v>#REF!</v>
      </c>
      <c r="P14" s="30" t="e">
        <f t="shared" si="14"/>
        <v>#REF!</v>
      </c>
      <c r="Q14" s="30">
        <f t="shared" si="14"/>
        <v>0</v>
      </c>
      <c r="R14" s="31">
        <f t="shared" ref="R14" si="15">IF(OR(N14=0,N14=""),0,P14/N14)</f>
        <v>0</v>
      </c>
    </row>
    <row r="15" spans="1:21" x14ac:dyDescent="0.35">
      <c r="A15" s="140" t="s">
        <v>94</v>
      </c>
      <c r="B15" s="3" t="s">
        <v>95</v>
      </c>
      <c r="C15" s="470" t="s">
        <v>5</v>
      </c>
      <c r="D15" s="471"/>
      <c r="E15" s="471"/>
      <c r="F15" s="472"/>
      <c r="G15" s="7"/>
      <c r="H15" s="159"/>
      <c r="I15" s="7"/>
      <c r="J15" s="7"/>
      <c r="K15" s="7"/>
      <c r="L15" s="7"/>
      <c r="M15" s="182"/>
      <c r="N15" s="7"/>
      <c r="O15" s="7"/>
      <c r="P15" s="7"/>
      <c r="Q15" s="7"/>
      <c r="R15" s="7"/>
    </row>
    <row r="16" spans="1:21" x14ac:dyDescent="0.35">
      <c r="A16" s="141"/>
      <c r="B16" s="3" t="s">
        <v>96</v>
      </c>
      <c r="C16" s="459" t="s">
        <v>97</v>
      </c>
      <c r="D16" s="435"/>
      <c r="E16" s="435"/>
      <c r="F16" s="436"/>
      <c r="G16" s="7"/>
      <c r="H16" s="159"/>
      <c r="I16" s="7"/>
      <c r="J16" s="7"/>
      <c r="K16" s="7"/>
      <c r="L16" s="7"/>
      <c r="M16" s="182"/>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+'Jun25'!J17+'Jul25'!K17</f>
        <v>#REF!</v>
      </c>
      <c r="K17" s="28"/>
      <c r="L17" s="29" t="e">
        <f t="shared" ref="L17:L19" si="16">+J17-I17</f>
        <v>#REF!</v>
      </c>
      <c r="M17" s="182"/>
      <c r="N17" s="30">
        <f t="shared" ref="N17:N19" si="17">+$G17*H17</f>
        <v>0</v>
      </c>
      <c r="O17" s="30" t="e">
        <f t="shared" ref="O17:O19" si="18">+$G17*I17</f>
        <v>#REF!</v>
      </c>
      <c r="P17" s="30" t="e">
        <f t="shared" ref="P17:P19" si="19">+$G17*J17</f>
        <v>#REF!</v>
      </c>
      <c r="Q17" s="30">
        <f t="shared" ref="Q17:Q19" si="20">+$G17*K17</f>
        <v>0</v>
      </c>
      <c r="R17" s="31">
        <f t="shared" ref="R17:R19" si="21">IF(OR(N17=0,N17=""),0,P17/N17)</f>
        <v>0</v>
      </c>
    </row>
    <row r="18" spans="1:18" x14ac:dyDescent="0.35">
      <c r="A18" s="142"/>
      <c r="B18" s="3"/>
      <c r="C18" s="423" t="s">
        <v>7</v>
      </c>
      <c r="D18" s="424"/>
      <c r="E18" s="424"/>
      <c r="F18" s="425"/>
      <c r="G18" s="34">
        <v>20</v>
      </c>
      <c r="H18" s="132">
        <f>+'Detailed Plan'!H17</f>
        <v>0</v>
      </c>
      <c r="I18" s="27" t="e">
        <f>SUM('Detailed Plan'!#REF!)</f>
        <v>#REF!</v>
      </c>
      <c r="J18" s="27" t="e">
        <f>+'Jun25'!J18+'Jul25'!K18</f>
        <v>#REF!</v>
      </c>
      <c r="K18" s="28"/>
      <c r="L18" s="29" t="e">
        <f t="shared" si="16"/>
        <v>#REF!</v>
      </c>
      <c r="M18" s="182"/>
      <c r="N18" s="30">
        <f t="shared" si="17"/>
        <v>0</v>
      </c>
      <c r="O18" s="30" t="e">
        <f t="shared" si="18"/>
        <v>#REF!</v>
      </c>
      <c r="P18" s="30" t="e">
        <f t="shared" si="19"/>
        <v>#REF!</v>
      </c>
      <c r="Q18" s="30">
        <f t="shared" si="20"/>
        <v>0</v>
      </c>
      <c r="R18" s="31">
        <f t="shared" si="21"/>
        <v>0</v>
      </c>
    </row>
    <row r="19" spans="1:18" x14ac:dyDescent="0.35">
      <c r="A19" s="141"/>
      <c r="B19" s="3" t="s">
        <v>98</v>
      </c>
      <c r="C19" s="473" t="s">
        <v>99</v>
      </c>
      <c r="D19" s="474"/>
      <c r="E19" s="474"/>
      <c r="F19" s="475"/>
      <c r="G19" s="34">
        <v>10</v>
      </c>
      <c r="H19" s="132">
        <f>+'Detailed Plan'!H18</f>
        <v>0</v>
      </c>
      <c r="I19" s="27" t="e">
        <f>SUM('Detailed Plan'!#REF!)</f>
        <v>#REF!</v>
      </c>
      <c r="J19" s="27" t="e">
        <f>+'Jun25'!J19+'Jul25'!K19</f>
        <v>#REF!</v>
      </c>
      <c r="K19" s="28"/>
      <c r="L19" s="29" t="e">
        <f t="shared" si="16"/>
        <v>#REF!</v>
      </c>
      <c r="M19" s="182"/>
      <c r="N19" s="30">
        <f t="shared" si="17"/>
        <v>0</v>
      </c>
      <c r="O19" s="30" t="e">
        <f t="shared" si="18"/>
        <v>#REF!</v>
      </c>
      <c r="P19" s="30" t="e">
        <f t="shared" si="19"/>
        <v>#REF!</v>
      </c>
      <c r="Q19" s="30">
        <f t="shared" si="20"/>
        <v>0</v>
      </c>
      <c r="R19" s="31">
        <f t="shared" si="21"/>
        <v>0</v>
      </c>
    </row>
    <row r="20" spans="1:18" x14ac:dyDescent="0.35">
      <c r="A20" s="142"/>
      <c r="B20" s="3" t="s">
        <v>100</v>
      </c>
      <c r="C20" s="431" t="s">
        <v>8</v>
      </c>
      <c r="D20" s="437"/>
      <c r="E20" s="437"/>
      <c r="F20" s="438"/>
      <c r="G20" s="7"/>
      <c r="H20" s="159"/>
      <c r="I20" s="7"/>
      <c r="J20" s="7"/>
      <c r="K20" s="7"/>
      <c r="L20" s="7"/>
      <c r="M20" s="182"/>
      <c r="N20" s="7"/>
      <c r="O20" s="7"/>
      <c r="P20" s="7"/>
      <c r="Q20" s="7"/>
      <c r="R20" s="7"/>
    </row>
    <row r="21" spans="1:18" ht="14.5" customHeight="1" x14ac:dyDescent="0.35">
      <c r="A21" s="143"/>
      <c r="B21" s="9" t="s">
        <v>101</v>
      </c>
      <c r="C21" s="459" t="s">
        <v>145</v>
      </c>
      <c r="D21" s="586"/>
      <c r="E21" s="586"/>
      <c r="F21" s="587"/>
      <c r="G21" s="2"/>
      <c r="H21" s="159"/>
      <c r="I21" s="7"/>
      <c r="J21" s="7"/>
      <c r="K21" s="7"/>
      <c r="L21" s="7"/>
      <c r="M21" s="182"/>
      <c r="N21" s="7"/>
      <c r="O21" s="7"/>
      <c r="P21" s="7"/>
      <c r="Q21" s="7"/>
      <c r="R21" s="7"/>
    </row>
    <row r="22" spans="1:18" ht="14.5" customHeight="1" x14ac:dyDescent="0.35">
      <c r="A22" s="144"/>
      <c r="B22" s="9"/>
      <c r="C22" s="476" t="s">
        <v>146</v>
      </c>
      <c r="D22" s="588"/>
      <c r="E22" s="588"/>
      <c r="F22" s="589"/>
      <c r="G22" s="138">
        <v>60</v>
      </c>
      <c r="H22" s="132">
        <f>+'Detailed Plan'!H21</f>
        <v>0</v>
      </c>
      <c r="I22" s="27" t="e">
        <f>SUM('Detailed Plan'!#REF!)</f>
        <v>#REF!</v>
      </c>
      <c r="J22" s="27" t="e">
        <f>+'Jun25'!J22+'Jul25'!K22</f>
        <v>#REF!</v>
      </c>
      <c r="K22" s="28"/>
      <c r="L22" s="29" t="e">
        <f t="shared" ref="L22" si="22">+J22-I22</f>
        <v>#REF!</v>
      </c>
      <c r="M22" s="182"/>
      <c r="N22" s="30">
        <f>+$G22*H22</f>
        <v>0</v>
      </c>
      <c r="O22" s="30" t="e">
        <f t="shared" ref="O22" si="23">+$G22*I22</f>
        <v>#REF!</v>
      </c>
      <c r="P22" s="30" t="e">
        <f t="shared" ref="P22" si="24">+$G22*J22</f>
        <v>#REF!</v>
      </c>
      <c r="Q22" s="30">
        <f t="shared" ref="Q22" si="25">+$G22*K22</f>
        <v>0</v>
      </c>
      <c r="R22" s="31">
        <f t="shared" ref="R22" si="26">IF(OR(N22=0,N22=""),0,P22/N22)</f>
        <v>0</v>
      </c>
    </row>
    <row r="23" spans="1:18" x14ac:dyDescent="0.35">
      <c r="A23" s="144"/>
      <c r="B23" s="9" t="s">
        <v>102</v>
      </c>
      <c r="C23" s="431" t="s">
        <v>9</v>
      </c>
      <c r="D23" s="437"/>
      <c r="E23" s="437"/>
      <c r="F23" s="438"/>
      <c r="G23" s="2"/>
      <c r="H23" s="159"/>
      <c r="I23" s="7"/>
      <c r="J23" s="7"/>
      <c r="K23" s="7"/>
      <c r="L23" s="7"/>
      <c r="M23" s="182"/>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+'Jun25'!J24+'Jul25'!K24</f>
        <v>#REF!</v>
      </c>
      <c r="K24" s="28"/>
      <c r="L24" s="29" t="e">
        <f t="shared" ref="L24:L28" si="27">+J24-I24</f>
        <v>#REF!</v>
      </c>
      <c r="M24" s="182"/>
      <c r="N24" s="30">
        <f t="shared" ref="N24:N28" si="28">+$G24*H24</f>
        <v>0</v>
      </c>
      <c r="O24" s="30" t="e">
        <f t="shared" ref="O24:O28" si="29">+$G24*I24</f>
        <v>#REF!</v>
      </c>
      <c r="P24" s="30" t="e">
        <f t="shared" ref="P24:P28" si="30">+$G24*J24</f>
        <v>#REF!</v>
      </c>
      <c r="Q24" s="30">
        <f t="shared" ref="Q24:Q28" si="31">+$G24*K24</f>
        <v>0</v>
      </c>
      <c r="R24" s="31">
        <f t="shared" ref="R24:R28" si="32">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3">+K25</f>
        <v>0</v>
      </c>
      <c r="K25" s="28"/>
      <c r="L25" s="29" t="e">
        <f t="shared" si="27"/>
        <v>#REF!</v>
      </c>
      <c r="M25" s="182"/>
      <c r="N25" s="30">
        <f t="shared" si="28"/>
        <v>0</v>
      </c>
      <c r="O25" s="30" t="e">
        <f t="shared" si="29"/>
        <v>#REF!</v>
      </c>
      <c r="P25" s="30">
        <f t="shared" si="30"/>
        <v>0</v>
      </c>
      <c r="Q25" s="30">
        <f t="shared" si="31"/>
        <v>0</v>
      </c>
      <c r="R25" s="31">
        <f t="shared" si="32"/>
        <v>0</v>
      </c>
    </row>
    <row r="26" spans="1:18" x14ac:dyDescent="0.35">
      <c r="A26" s="143"/>
      <c r="B26" s="9" t="s">
        <v>104</v>
      </c>
      <c r="C26" s="439" t="s">
        <v>139</v>
      </c>
      <c r="D26" s="586"/>
      <c r="E26" s="586"/>
      <c r="F26" s="587"/>
      <c r="G26" s="138">
        <v>10</v>
      </c>
      <c r="H26" s="132">
        <f>+'Detailed Plan'!H25</f>
        <v>0</v>
      </c>
      <c r="I26" s="27" t="e">
        <f>SUM('Detailed Plan'!#REF!)</f>
        <v>#REF!</v>
      </c>
      <c r="J26" s="27">
        <f>+'Jun25'!J26+'Jul25'!K26</f>
        <v>0</v>
      </c>
      <c r="K26" s="28"/>
      <c r="L26" s="29" t="e">
        <f t="shared" si="27"/>
        <v>#REF!</v>
      </c>
      <c r="M26" s="182"/>
      <c r="N26" s="30">
        <f t="shared" si="28"/>
        <v>0</v>
      </c>
      <c r="O26" s="30" t="e">
        <f t="shared" si="29"/>
        <v>#REF!</v>
      </c>
      <c r="P26" s="30">
        <f t="shared" si="30"/>
        <v>0</v>
      </c>
      <c r="Q26" s="30">
        <f t="shared" si="31"/>
        <v>0</v>
      </c>
      <c r="R26" s="31">
        <f t="shared" si="32"/>
        <v>0</v>
      </c>
    </row>
    <row r="27" spans="1:18" ht="14.5" customHeight="1" x14ac:dyDescent="0.35">
      <c r="A27" s="202"/>
      <c r="B27" s="176"/>
      <c r="C27" s="439" t="s">
        <v>163</v>
      </c>
      <c r="D27" s="591"/>
      <c r="E27" s="591"/>
      <c r="F27" s="592"/>
      <c r="G27" s="138">
        <v>25</v>
      </c>
      <c r="H27" s="132">
        <f>+'Detailed Plan'!H26</f>
        <v>0</v>
      </c>
      <c r="I27" s="27" t="e">
        <f>SUM('Detailed Plan'!#REF!)</f>
        <v>#REF!</v>
      </c>
      <c r="J27" s="27" t="e">
        <f>+'Jun25'!J27+'Jul25'!K27</f>
        <v>#REF!</v>
      </c>
      <c r="K27" s="28"/>
      <c r="L27" s="29" t="e">
        <f t="shared" si="27"/>
        <v>#REF!</v>
      </c>
      <c r="M27" s="182"/>
      <c r="N27" s="30">
        <f t="shared" si="28"/>
        <v>0</v>
      </c>
      <c r="O27" s="30" t="e">
        <f t="shared" si="29"/>
        <v>#REF!</v>
      </c>
      <c r="P27" s="30" t="e">
        <f t="shared" si="30"/>
        <v>#REF!</v>
      </c>
      <c r="Q27" s="30">
        <f t="shared" si="31"/>
        <v>0</v>
      </c>
      <c r="R27" s="31">
        <f t="shared" si="32"/>
        <v>0</v>
      </c>
    </row>
    <row r="28" spans="1:18" ht="23.5" customHeight="1" x14ac:dyDescent="0.35">
      <c r="A28" s="140" t="s">
        <v>105</v>
      </c>
      <c r="B28" s="146" t="s">
        <v>106</v>
      </c>
      <c r="C28" s="529" t="s">
        <v>107</v>
      </c>
      <c r="D28" s="530"/>
      <c r="E28" s="530"/>
      <c r="F28" s="531"/>
      <c r="G28" s="138">
        <v>30</v>
      </c>
      <c r="H28" s="132">
        <f>+'Detailed Plan'!H27</f>
        <v>0</v>
      </c>
      <c r="I28" s="27" t="e">
        <f>SUM('Detailed Plan'!#REF!)</f>
        <v>#REF!</v>
      </c>
      <c r="J28" s="27" t="e">
        <f>+'Jun25'!J28+'Jul25'!K28</f>
        <v>#REF!</v>
      </c>
      <c r="K28" s="28"/>
      <c r="L28" s="29" t="e">
        <f t="shared" si="27"/>
        <v>#REF!</v>
      </c>
      <c r="M28" s="182"/>
      <c r="N28" s="30">
        <f t="shared" si="28"/>
        <v>0</v>
      </c>
      <c r="O28" s="30" t="e">
        <f t="shared" si="29"/>
        <v>#REF!</v>
      </c>
      <c r="P28" s="30" t="e">
        <f t="shared" si="30"/>
        <v>#REF!</v>
      </c>
      <c r="Q28" s="30">
        <f t="shared" si="31"/>
        <v>0</v>
      </c>
      <c r="R28" s="31">
        <f t="shared" si="32"/>
        <v>0</v>
      </c>
    </row>
    <row r="29" spans="1:18" x14ac:dyDescent="0.35">
      <c r="A29" s="147"/>
      <c r="B29" s="35"/>
      <c r="C29" s="429" t="s">
        <v>11</v>
      </c>
      <c r="D29" s="487"/>
      <c r="E29" s="487"/>
      <c r="F29" s="430"/>
      <c r="G29" s="5"/>
      <c r="H29" s="185">
        <f>SUM(H14:H28)</f>
        <v>0</v>
      </c>
      <c r="I29" s="185" t="e">
        <f t="shared" ref="I29:L29" si="34">SUM(I14:I28)</f>
        <v>#REF!</v>
      </c>
      <c r="J29" s="185" t="e">
        <f t="shared" si="34"/>
        <v>#REF!</v>
      </c>
      <c r="K29" s="185">
        <f t="shared" si="34"/>
        <v>0</v>
      </c>
      <c r="L29" s="185" t="e">
        <f t="shared" si="34"/>
        <v>#REF!</v>
      </c>
      <c r="M29" s="182"/>
      <c r="N29" s="209">
        <f>SUM(N14:N28)</f>
        <v>0</v>
      </c>
      <c r="O29" s="209" t="e">
        <f t="shared" ref="O29:Q29" si="35">SUM(O14:O28)</f>
        <v>#REF!</v>
      </c>
      <c r="P29" s="209" t="e">
        <f t="shared" si="35"/>
        <v>#REF!</v>
      </c>
      <c r="Q29" s="209">
        <f t="shared" si="35"/>
        <v>0</v>
      </c>
      <c r="R29" s="31">
        <f t="shared" ref="R29" si="36">IF(OR(N29=0,N29=""),0,P29/N29)</f>
        <v>0</v>
      </c>
    </row>
    <row r="30" spans="1:18" x14ac:dyDescent="0.35">
      <c r="A30" s="148" t="s">
        <v>108</v>
      </c>
      <c r="B30" s="486" t="s">
        <v>12</v>
      </c>
      <c r="C30" s="471"/>
      <c r="D30" s="471"/>
      <c r="E30" s="471"/>
      <c r="F30" s="472"/>
      <c r="G30" s="5"/>
      <c r="H30" s="159"/>
      <c r="I30" s="7"/>
      <c r="J30" s="7"/>
      <c r="K30" s="7"/>
      <c r="L30" s="7"/>
      <c r="M30" s="182"/>
      <c r="N30" s="7"/>
      <c r="O30" s="7"/>
      <c r="P30" s="7"/>
      <c r="Q30" s="7"/>
      <c r="R30" s="7"/>
    </row>
    <row r="31" spans="1:18" x14ac:dyDescent="0.35">
      <c r="A31" s="149"/>
      <c r="B31" s="11" t="s">
        <v>109</v>
      </c>
      <c r="C31" s="488" t="s">
        <v>13</v>
      </c>
      <c r="D31" s="488"/>
      <c r="E31" s="488"/>
      <c r="F31" s="472"/>
      <c r="G31" s="5"/>
      <c r="H31" s="159"/>
      <c r="I31" s="7"/>
      <c r="J31" s="7"/>
      <c r="K31" s="7"/>
      <c r="L31" s="7"/>
      <c r="M31" s="182"/>
      <c r="N31" s="7"/>
      <c r="O31" s="7"/>
      <c r="P31" s="7"/>
      <c r="Q31" s="7"/>
      <c r="R31" s="7"/>
    </row>
    <row r="32" spans="1:18" x14ac:dyDescent="0.35">
      <c r="A32" s="150"/>
      <c r="B32" s="35"/>
      <c r="C32" s="489" t="s">
        <v>110</v>
      </c>
      <c r="D32" s="440"/>
      <c r="E32" s="440"/>
      <c r="F32" s="441"/>
      <c r="G32" s="151">
        <v>25</v>
      </c>
      <c r="H32" s="132">
        <f>+'Detailed Plan'!H31</f>
        <v>0</v>
      </c>
      <c r="I32" s="27" t="e">
        <f>SUM('Detailed Plan'!#REF!)</f>
        <v>#REF!</v>
      </c>
      <c r="J32" s="27" t="e">
        <f>+'Jun25'!J32+'Jul25'!K32</f>
        <v>#REF!</v>
      </c>
      <c r="K32" s="28"/>
      <c r="L32" s="29" t="e">
        <f t="shared" ref="L32" si="37">+J32-I32</f>
        <v>#REF!</v>
      </c>
      <c r="M32" s="182"/>
      <c r="N32" s="30">
        <f>+$G32*H32</f>
        <v>0</v>
      </c>
      <c r="O32" s="30" t="e">
        <f t="shared" ref="O32" si="38">+$G32*I32</f>
        <v>#REF!</v>
      </c>
      <c r="P32" s="30" t="e">
        <f t="shared" ref="P32" si="39">+$G32*J32</f>
        <v>#REF!</v>
      </c>
      <c r="Q32" s="30">
        <f t="shared" ref="Q32" si="40">+$G32*K32</f>
        <v>0</v>
      </c>
      <c r="R32" s="31">
        <f t="shared" ref="R32" si="41">IF(OR(N32=0,N32=""),0,P32/N32)</f>
        <v>0</v>
      </c>
    </row>
    <row r="33" spans="1:18" x14ac:dyDescent="0.35">
      <c r="A33" s="147"/>
      <c r="B33" s="35" t="s">
        <v>140</v>
      </c>
      <c r="C33" s="431" t="s">
        <v>141</v>
      </c>
      <c r="D33" s="432"/>
      <c r="E33" s="432"/>
      <c r="F33" s="433"/>
      <c r="G33" s="182"/>
      <c r="H33" s="182"/>
      <c r="I33" s="182"/>
      <c r="J33" s="182"/>
      <c r="K33" s="182"/>
      <c r="L33" s="182"/>
      <c r="M33" s="182"/>
      <c r="N33" s="182"/>
      <c r="O33" s="182"/>
      <c r="P33" s="182"/>
      <c r="Q33" s="182"/>
      <c r="R33" s="182"/>
    </row>
    <row r="34" spans="1:18" x14ac:dyDescent="0.35">
      <c r="A34" s="147"/>
      <c r="B34" s="35"/>
      <c r="C34" s="442" t="s">
        <v>142</v>
      </c>
      <c r="D34" s="474"/>
      <c r="E34" s="474"/>
      <c r="F34" s="475"/>
      <c r="G34" s="151">
        <v>10</v>
      </c>
      <c r="H34" s="132">
        <f>+'Detailed Plan'!H33</f>
        <v>0</v>
      </c>
      <c r="I34" s="27" t="e">
        <f>SUM('Detailed Plan'!#REF!)</f>
        <v>#REF!</v>
      </c>
      <c r="J34" s="27" t="e">
        <f>+'Jun25'!J34+'Jul25'!K34</f>
        <v>#REF!</v>
      </c>
      <c r="K34" s="28"/>
      <c r="L34" s="29" t="e">
        <f t="shared" ref="L34" si="42">+J34-I34</f>
        <v>#REF!</v>
      </c>
      <c r="M34" s="182"/>
      <c r="N34" s="30">
        <f>+$G34*H34</f>
        <v>0</v>
      </c>
      <c r="O34" s="30" t="e">
        <f t="shared" ref="O34" si="43">+$G34*I34</f>
        <v>#REF!</v>
      </c>
      <c r="P34" s="30" t="e">
        <f t="shared" ref="P34" si="44">+$G34*J34</f>
        <v>#REF!</v>
      </c>
      <c r="Q34" s="30">
        <f t="shared" ref="Q34" si="45">+$G34*K34</f>
        <v>0</v>
      </c>
      <c r="R34" s="31">
        <f t="shared" ref="R34" si="46">IF(OR(N34=0,N34=""),0,P34/N34)</f>
        <v>0</v>
      </c>
    </row>
    <row r="35" spans="1:18" x14ac:dyDescent="0.35">
      <c r="A35" s="143"/>
      <c r="B35" s="9" t="s">
        <v>111</v>
      </c>
      <c r="C35" s="431" t="s">
        <v>14</v>
      </c>
      <c r="D35" s="432"/>
      <c r="E35" s="432"/>
      <c r="F35" s="433"/>
      <c r="G35" s="2"/>
      <c r="H35" s="159"/>
      <c r="I35" s="7"/>
      <c r="J35" s="7"/>
      <c r="K35" s="7"/>
      <c r="L35" s="7"/>
      <c r="M35" s="182"/>
      <c r="N35" s="7"/>
      <c r="O35" s="7"/>
      <c r="P35" s="7"/>
      <c r="Q35" s="7"/>
      <c r="R35" s="7"/>
    </row>
    <row r="36" spans="1:18" x14ac:dyDescent="0.35">
      <c r="A36" s="144"/>
      <c r="B36" s="9"/>
      <c r="C36" s="434" t="s">
        <v>112</v>
      </c>
      <c r="D36" s="435"/>
      <c r="E36" s="435"/>
      <c r="F36" s="436"/>
      <c r="G36" s="151">
        <v>50</v>
      </c>
      <c r="H36" s="132">
        <f>+'Detailed Plan'!H35</f>
        <v>0</v>
      </c>
      <c r="I36" s="27" t="e">
        <f>SUM('Detailed Plan'!#REF!)</f>
        <v>#REF!</v>
      </c>
      <c r="J36" s="27" t="e">
        <f>+'Jun25'!J36+'Jul25'!K36</f>
        <v>#REF!</v>
      </c>
      <c r="K36" s="28"/>
      <c r="L36" s="29" t="e">
        <f t="shared" ref="L36" si="47">+J36-I36</f>
        <v>#REF!</v>
      </c>
      <c r="M36" s="182"/>
      <c r="N36" s="30">
        <f>+$G36*H36</f>
        <v>0</v>
      </c>
      <c r="O36" s="30" t="e">
        <f t="shared" ref="O36" si="48">+$G36*I36</f>
        <v>#REF!</v>
      </c>
      <c r="P36" s="30" t="e">
        <f t="shared" ref="P36" si="49">+$G36*J36</f>
        <v>#REF!</v>
      </c>
      <c r="Q36" s="30">
        <f t="shared" ref="Q36" si="50">+$G36*K36</f>
        <v>0</v>
      </c>
      <c r="R36" s="31">
        <f t="shared" ref="R36:R38" si="51">IF(OR(N36=0,N36=""),0,P36/N36)</f>
        <v>0</v>
      </c>
    </row>
    <row r="37" spans="1:18" x14ac:dyDescent="0.35">
      <c r="A37" s="147"/>
      <c r="B37" s="35"/>
      <c r="C37" s="429" t="s">
        <v>15</v>
      </c>
      <c r="D37" s="429"/>
      <c r="E37" s="429"/>
      <c r="F37" s="430"/>
      <c r="G37" s="5"/>
      <c r="H37" s="132">
        <f>SUM(H32:H36)</f>
        <v>0</v>
      </c>
      <c r="I37" s="132" t="e">
        <f t="shared" ref="I37:L37" si="52">SUM(I32:I36)</f>
        <v>#REF!</v>
      </c>
      <c r="J37" s="132" t="e">
        <f t="shared" si="52"/>
        <v>#REF!</v>
      </c>
      <c r="K37" s="132">
        <f t="shared" si="52"/>
        <v>0</v>
      </c>
      <c r="L37" s="132" t="e">
        <f t="shared" si="52"/>
        <v>#REF!</v>
      </c>
      <c r="M37" s="7"/>
      <c r="N37" s="30">
        <f>SUM(N32:N36)</f>
        <v>0</v>
      </c>
      <c r="O37" s="30" t="e">
        <f t="shared" ref="O37:Q37" si="53">SUM(O32:O36)</f>
        <v>#REF!</v>
      </c>
      <c r="P37" s="30" t="e">
        <f t="shared" si="53"/>
        <v>#REF!</v>
      </c>
      <c r="Q37" s="30">
        <f t="shared" si="53"/>
        <v>0</v>
      </c>
      <c r="R37" s="31">
        <f t="shared" si="51"/>
        <v>0</v>
      </c>
    </row>
    <row r="38" spans="1:18" x14ac:dyDescent="0.35">
      <c r="A38" s="152"/>
      <c r="B38" s="3"/>
      <c r="C38" s="490" t="s">
        <v>113</v>
      </c>
      <c r="D38" s="491"/>
      <c r="E38" s="491"/>
      <c r="F38" s="492"/>
      <c r="G38" s="153"/>
      <c r="H38" s="191">
        <f>+H37+H29+H12</f>
        <v>0</v>
      </c>
      <c r="I38" s="191" t="e">
        <f t="shared" ref="I38:L38" si="54">+I37+I29+I12</f>
        <v>#REF!</v>
      </c>
      <c r="J38" s="191" t="e">
        <f t="shared" si="54"/>
        <v>#REF!</v>
      </c>
      <c r="K38" s="191">
        <f t="shared" si="54"/>
        <v>0</v>
      </c>
      <c r="L38" s="191" t="e">
        <f t="shared" si="54"/>
        <v>#REF!</v>
      </c>
      <c r="M38" s="7"/>
      <c r="N38" s="189">
        <f>+N29+N37+N12</f>
        <v>0</v>
      </c>
      <c r="O38" s="189" t="e">
        <f t="shared" ref="O38:Q38" si="55">+O29+O37+O12</f>
        <v>#REF!</v>
      </c>
      <c r="P38" s="189" t="e">
        <f t="shared" si="55"/>
        <v>#REF!</v>
      </c>
      <c r="Q38" s="189">
        <f t="shared" si="55"/>
        <v>0</v>
      </c>
      <c r="R38" s="190">
        <f t="shared" si="51"/>
        <v>0</v>
      </c>
    </row>
    <row r="39" spans="1:18" ht="18" customHeight="1" x14ac:dyDescent="0.35">
      <c r="A39" s="154"/>
      <c r="B39" s="11"/>
      <c r="C39" s="599" t="s">
        <v>114</v>
      </c>
      <c r="D39" s="600"/>
      <c r="E39" s="600"/>
      <c r="F39" s="600"/>
      <c r="G39" s="153"/>
      <c r="H39" s="159"/>
      <c r="I39" s="7"/>
      <c r="J39" s="7"/>
      <c r="K39" s="7"/>
      <c r="L39" s="7"/>
      <c r="M39" s="182"/>
      <c r="N39" s="7"/>
      <c r="O39" s="7"/>
      <c r="P39" s="7"/>
      <c r="Q39" s="7"/>
      <c r="R39" s="7"/>
    </row>
    <row r="40" spans="1:18" x14ac:dyDescent="0.35">
      <c r="A40" s="142"/>
      <c r="B40" s="3" t="s">
        <v>115</v>
      </c>
      <c r="C40" s="488" t="s">
        <v>116</v>
      </c>
      <c r="D40" s="471"/>
      <c r="E40" s="471"/>
      <c r="F40" s="472"/>
      <c r="G40" s="2"/>
      <c r="H40" s="159"/>
      <c r="I40" s="7"/>
      <c r="J40" s="7"/>
      <c r="K40" s="7"/>
      <c r="L40" s="7"/>
      <c r="M40" s="182"/>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+'Jun25'!J41+'Jul25'!K41</f>
        <v>#REF!</v>
      </c>
      <c r="K41" s="28"/>
      <c r="L41" s="29" t="e">
        <f t="shared" ref="L41:L44" si="56">+J41-I41</f>
        <v>#REF!</v>
      </c>
      <c r="M41" s="182"/>
      <c r="N41" s="30">
        <f>+$G41*H41</f>
        <v>0</v>
      </c>
      <c r="O41" s="30" t="e">
        <f>+$G41*I41</f>
        <v>#REF!</v>
      </c>
      <c r="P41" s="30" t="e">
        <f>+$G41*J41</f>
        <v>#REF!</v>
      </c>
      <c r="Q41" s="30">
        <f>+$G41*K41</f>
        <v>0</v>
      </c>
      <c r="R41" s="31">
        <f t="shared" ref="R41:R43" si="57">IF(OR(N41=0,N41=""),0,P41/N41)</f>
        <v>0</v>
      </c>
    </row>
    <row r="42" spans="1:18" x14ac:dyDescent="0.35">
      <c r="A42" s="155"/>
      <c r="B42" s="10" t="s">
        <v>118</v>
      </c>
      <c r="C42" s="501" t="s">
        <v>17</v>
      </c>
      <c r="D42" s="477"/>
      <c r="E42" s="477"/>
      <c r="F42" s="478"/>
      <c r="G42" s="2"/>
      <c r="H42" s="132">
        <f>+'Detailed Plan'!H41</f>
        <v>0</v>
      </c>
      <c r="I42" s="27" t="e">
        <f>SUM('Detailed Plan'!#REF!)</f>
        <v>#REF!</v>
      </c>
      <c r="J42" s="27" t="e">
        <f>+'Jun25'!J42+'Jul25'!K42</f>
        <v>#REF!</v>
      </c>
      <c r="K42" s="28"/>
      <c r="L42" s="29" t="e">
        <f t="shared" si="56"/>
        <v>#REF!</v>
      </c>
      <c r="M42" s="182"/>
      <c r="N42" s="182"/>
      <c r="O42" s="7"/>
      <c r="P42" s="7"/>
      <c r="Q42" s="7"/>
      <c r="R42" s="7"/>
    </row>
    <row r="43" spans="1:18" x14ac:dyDescent="0.35">
      <c r="A43" s="155"/>
      <c r="B43" s="10"/>
      <c r="C43" s="502" t="s">
        <v>119</v>
      </c>
      <c r="D43" s="477"/>
      <c r="E43" s="477"/>
      <c r="F43" s="478"/>
      <c r="G43" s="138">
        <v>20</v>
      </c>
      <c r="H43" s="132">
        <f>+'Detailed Plan'!H42</f>
        <v>0</v>
      </c>
      <c r="I43" s="27" t="e">
        <f>SUM('Detailed Plan'!#REF!)</f>
        <v>#REF!</v>
      </c>
      <c r="J43" s="27" t="e">
        <f>+'Jun25'!J43+'Jul25'!K43</f>
        <v>#REF!</v>
      </c>
      <c r="K43" s="28"/>
      <c r="L43" s="29" t="e">
        <f t="shared" si="56"/>
        <v>#REF!</v>
      </c>
      <c r="M43" s="182"/>
      <c r="N43" s="30">
        <f t="shared" ref="N43" si="58">+$G43*H43</f>
        <v>0</v>
      </c>
      <c r="O43" s="30" t="e">
        <f t="shared" ref="O43" si="59">+$G43*I43</f>
        <v>#REF!</v>
      </c>
      <c r="P43" s="30" t="e">
        <f t="shared" ref="P43" si="60">+$G43*J43</f>
        <v>#REF!</v>
      </c>
      <c r="Q43" s="30">
        <f t="shared" ref="Q43" si="61">+$G43*K43</f>
        <v>0</v>
      </c>
      <c r="R43" s="31">
        <f t="shared" si="57"/>
        <v>0</v>
      </c>
    </row>
    <row r="44" spans="1:18" x14ac:dyDescent="0.35">
      <c r="A44" s="155"/>
      <c r="B44" s="10" t="s">
        <v>120</v>
      </c>
      <c r="C44" s="502" t="s">
        <v>121</v>
      </c>
      <c r="D44" s="477"/>
      <c r="E44" s="477"/>
      <c r="F44" s="478"/>
      <c r="G44" s="2"/>
      <c r="H44" s="132">
        <f>+'Detailed Plan'!H43</f>
        <v>0</v>
      </c>
      <c r="I44" s="27" t="e">
        <f>SUM('Detailed Plan'!#REF!)</f>
        <v>#REF!</v>
      </c>
      <c r="J44" s="27" t="e">
        <f>+'Jun25'!J44+'Jul25'!K44</f>
        <v>#REF!</v>
      </c>
      <c r="K44" s="28"/>
      <c r="L44" s="29" t="e">
        <f t="shared" si="56"/>
        <v>#REF!</v>
      </c>
      <c r="M44" s="182"/>
      <c r="N44" s="182"/>
      <c r="O44" s="7"/>
      <c r="P44" s="7"/>
      <c r="Q44" s="7"/>
      <c r="R44" s="7"/>
    </row>
    <row r="45" spans="1:18" x14ac:dyDescent="0.35">
      <c r="A45" s="142"/>
      <c r="B45" s="3" t="s">
        <v>122</v>
      </c>
      <c r="C45" s="498" t="s">
        <v>123</v>
      </c>
      <c r="D45" s="498" t="s">
        <v>16</v>
      </c>
      <c r="E45" s="498"/>
      <c r="F45" s="438"/>
      <c r="G45" s="2"/>
      <c r="H45" s="159"/>
      <c r="I45" s="7"/>
      <c r="J45" s="7"/>
      <c r="K45" s="7"/>
      <c r="L45" s="7"/>
      <c r="M45" s="182"/>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+'Jun25'!J46+'Jul25'!K46</f>
        <v>#REF!</v>
      </c>
      <c r="K46" s="28"/>
      <c r="L46" s="29" t="e">
        <f t="shared" ref="L46" si="62">+J46-I46</f>
        <v>#REF!</v>
      </c>
      <c r="M46" s="182"/>
      <c r="N46" s="30">
        <f>+$G46*H46</f>
        <v>0</v>
      </c>
      <c r="O46" s="30" t="e">
        <f t="shared" ref="O46" si="63">+$G46*I46</f>
        <v>#REF!</v>
      </c>
      <c r="P46" s="30" t="e">
        <f t="shared" ref="P46" si="64">+$G46*J46</f>
        <v>#REF!</v>
      </c>
      <c r="Q46" s="30">
        <f t="shared" ref="Q46" si="65">+$G46*K46</f>
        <v>0</v>
      </c>
      <c r="R46" s="31">
        <f t="shared" ref="R46" si="66">IF(OR(N46=0,N46=""),0,P46/N46)</f>
        <v>0</v>
      </c>
    </row>
    <row r="47" spans="1:18" x14ac:dyDescent="0.35">
      <c r="A47" s="157"/>
      <c r="B47" s="3"/>
      <c r="C47" s="493" t="s">
        <v>125</v>
      </c>
      <c r="D47" s="493"/>
      <c r="E47" s="493"/>
      <c r="F47" s="494"/>
      <c r="G47" s="2"/>
      <c r="H47" s="211">
        <f>SUM(H41:H46)</f>
        <v>0</v>
      </c>
      <c r="I47" s="211" t="e">
        <f t="shared" ref="I47:L47" si="67">SUM(I41:I46)</f>
        <v>#REF!</v>
      </c>
      <c r="J47" s="211" t="e">
        <f t="shared" si="67"/>
        <v>#REF!</v>
      </c>
      <c r="K47" s="211">
        <f t="shared" si="67"/>
        <v>0</v>
      </c>
      <c r="L47" s="211" t="e">
        <f t="shared" si="67"/>
        <v>#REF!</v>
      </c>
      <c r="M47" s="182"/>
      <c r="N47" s="225">
        <f>SUM(N41:N46)</f>
        <v>0</v>
      </c>
      <c r="O47" s="225" t="e">
        <f t="shared" ref="O47:Q47" si="68">SUM(O41:O46)</f>
        <v>#REF!</v>
      </c>
      <c r="P47" s="225" t="e">
        <f t="shared" si="68"/>
        <v>#REF!</v>
      </c>
      <c r="Q47" s="225">
        <f t="shared" si="68"/>
        <v>0</v>
      </c>
      <c r="R47" s="164">
        <f t="shared" ref="R47:R48" si="69">IF(OR(N47=0,N47=""),0,P47/N47)</f>
        <v>0</v>
      </c>
    </row>
    <row r="48" spans="1:18" s="218" customFormat="1" ht="16" thickBot="1" x14ac:dyDescent="0.4">
      <c r="A48" s="213"/>
      <c r="B48" s="213"/>
      <c r="C48" s="571" t="s">
        <v>18</v>
      </c>
      <c r="D48" s="572"/>
      <c r="E48" s="573"/>
      <c r="F48" s="214"/>
      <c r="G48" s="214"/>
      <c r="H48" s="238">
        <f>+H38+H47</f>
        <v>0</v>
      </c>
      <c r="I48" s="238" t="e">
        <f t="shared" ref="I48:L48" si="70">+I38+I47</f>
        <v>#REF!</v>
      </c>
      <c r="J48" s="238" t="e">
        <f t="shared" si="70"/>
        <v>#REF!</v>
      </c>
      <c r="K48" s="238">
        <f t="shared" si="70"/>
        <v>0</v>
      </c>
      <c r="L48" s="238" t="e">
        <f t="shared" si="70"/>
        <v>#REF!</v>
      </c>
      <c r="M48" s="215"/>
      <c r="N48" s="229">
        <f>+N38+N47</f>
        <v>0</v>
      </c>
      <c r="O48" s="229" t="e">
        <f t="shared" ref="O48:Q48" si="71">+O38+O47</f>
        <v>#REF!</v>
      </c>
      <c r="P48" s="229" t="e">
        <f t="shared" si="71"/>
        <v>#REF!</v>
      </c>
      <c r="Q48" s="229">
        <f t="shared" si="71"/>
        <v>0</v>
      </c>
      <c r="R48" s="217">
        <f t="shared" si="69"/>
        <v>0</v>
      </c>
    </row>
    <row r="49" spans="1:18" ht="16" thickBot="1" x14ac:dyDescent="0.4">
      <c r="A49" s="39"/>
      <c r="B49" s="40"/>
      <c r="C49" s="41"/>
      <c r="E49" s="42"/>
      <c r="F49" s="42"/>
      <c r="G49" s="43"/>
      <c r="H49" s="43"/>
      <c r="I49" s="43"/>
      <c r="J49" s="43"/>
      <c r="K49" s="43"/>
      <c r="L49" s="44"/>
      <c r="M49" s="45"/>
      <c r="N49" s="45"/>
      <c r="O49" s="45"/>
      <c r="P49" s="45"/>
      <c r="Q49" s="45"/>
    </row>
    <row r="50" spans="1:18" ht="45.75"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s="218" customFormat="1" ht="16" thickBot="1" x14ac:dyDescent="0.4">
      <c r="A51" s="232"/>
      <c r="B51" s="40"/>
      <c r="C51" s="233"/>
      <c r="D51" s="231" t="s">
        <v>39</v>
      </c>
      <c r="E51" s="234"/>
      <c r="F51" s="234"/>
      <c r="G51" s="235"/>
      <c r="H51" s="235"/>
      <c r="I51" s="235"/>
      <c r="J51" s="235"/>
      <c r="K51" s="235"/>
      <c r="L51" s="236"/>
      <c r="M51" s="237"/>
      <c r="N51" s="222">
        <f>+N48</f>
        <v>0</v>
      </c>
      <c r="O51" s="222" t="e">
        <f>+O48</f>
        <v>#REF!</v>
      </c>
      <c r="P51" s="222" t="e">
        <f>+P48</f>
        <v>#REF!</v>
      </c>
      <c r="Q51" s="222">
        <f>+Q48</f>
        <v>0</v>
      </c>
      <c r="R51" s="223">
        <f t="shared" ref="R51" si="72">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ht="15.5" x14ac:dyDescent="0.35">
      <c r="A79" s="88"/>
      <c r="B79" s="88"/>
      <c r="C79" s="88"/>
      <c r="D79" s="88"/>
      <c r="E79" s="90"/>
      <c r="F79" s="88"/>
      <c r="G79" s="88"/>
      <c r="H79" s="88"/>
      <c r="I79" s="88"/>
      <c r="J79" s="88"/>
      <c r="K79" s="88"/>
      <c r="L79" s="88"/>
      <c r="M79" s="88"/>
      <c r="N79" s="88"/>
      <c r="O79" s="88"/>
      <c r="P79" s="88"/>
      <c r="Q79" s="88"/>
    </row>
    <row r="80" spans="1:17" x14ac:dyDescent="0.35">
      <c r="A80" s="39"/>
      <c r="B80" s="91"/>
      <c r="C80" s="91"/>
      <c r="D80" s="91"/>
      <c r="E80" s="91"/>
      <c r="F80" s="92"/>
      <c r="G80" s="93"/>
      <c r="H80" s="93"/>
      <c r="I80" s="93"/>
      <c r="J80" s="93"/>
      <c r="K80" s="93"/>
      <c r="L80" s="94"/>
      <c r="M80" s="95"/>
      <c r="N80" s="95"/>
      <c r="O80" s="95"/>
      <c r="P80" s="95"/>
      <c r="Q80" s="95"/>
    </row>
    <row r="81" spans="1:17" ht="15" x14ac:dyDescent="0.35">
      <c r="A81" s="96" t="s">
        <v>54</v>
      </c>
      <c r="B81" s="81"/>
      <c r="E81" s="89"/>
      <c r="F81" s="97"/>
      <c r="G81" s="98"/>
      <c r="H81" s="99"/>
      <c r="I81" s="99"/>
      <c r="J81" s="99"/>
      <c r="K81" s="98"/>
      <c r="L81" s="99"/>
      <c r="M81" s="100"/>
      <c r="N81" s="100"/>
      <c r="O81" s="100"/>
      <c r="P81" s="100"/>
      <c r="Q81" s="100"/>
    </row>
    <row r="82" spans="1:17" ht="15.5" x14ac:dyDescent="0.35">
      <c r="A82" s="85"/>
      <c r="B82" s="557"/>
      <c r="C82" s="557"/>
      <c r="D82" s="557"/>
      <c r="E82" s="557"/>
      <c r="F82" s="557"/>
      <c r="G82" s="557"/>
      <c r="H82" s="557"/>
      <c r="I82" s="557"/>
      <c r="J82" s="557"/>
      <c r="K82" s="557"/>
      <c r="L82" s="557"/>
      <c r="M82" s="557"/>
      <c r="N82" s="557"/>
      <c r="O82" s="557"/>
      <c r="P82" s="557"/>
      <c r="Q82" s="558"/>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6"/>
      <c r="B87" s="559"/>
      <c r="C87" s="559"/>
      <c r="D87" s="559"/>
      <c r="E87" s="559"/>
      <c r="F87" s="559"/>
      <c r="G87" s="559"/>
      <c r="H87" s="559"/>
      <c r="I87" s="559"/>
      <c r="J87" s="559"/>
      <c r="K87" s="559"/>
      <c r="L87" s="559"/>
      <c r="M87" s="559"/>
      <c r="N87" s="559"/>
      <c r="O87" s="559"/>
      <c r="P87" s="559"/>
      <c r="Q87" s="560"/>
    </row>
    <row r="88" spans="1:17" x14ac:dyDescent="0.35">
      <c r="A88" s="87"/>
      <c r="B88" s="561"/>
      <c r="C88" s="561"/>
      <c r="D88" s="561"/>
      <c r="E88" s="561"/>
      <c r="F88" s="561"/>
      <c r="G88" s="561"/>
      <c r="H88" s="561"/>
      <c r="I88" s="561"/>
      <c r="J88" s="561"/>
      <c r="K88" s="561"/>
      <c r="L88" s="561"/>
      <c r="M88" s="561"/>
      <c r="N88" s="561"/>
      <c r="O88" s="561"/>
      <c r="P88" s="561"/>
      <c r="Q88" s="562"/>
    </row>
    <row r="89" spans="1:17" x14ac:dyDescent="0.35">
      <c r="A89" s="101"/>
      <c r="B89" s="563"/>
      <c r="C89" s="564"/>
      <c r="D89" s="564"/>
      <c r="E89" s="102"/>
      <c r="F89" s="103"/>
      <c r="G89" s="104"/>
      <c r="H89" s="105"/>
      <c r="I89" s="105"/>
      <c r="J89" s="105"/>
      <c r="K89" s="98"/>
      <c r="L89" s="99"/>
      <c r="M89" s="100"/>
      <c r="N89" s="100"/>
      <c r="O89" s="100"/>
      <c r="P89" s="100"/>
      <c r="Q89" s="100"/>
    </row>
    <row r="90" spans="1:17" ht="15.5" x14ac:dyDescent="0.35">
      <c r="A90" s="78" t="s">
        <v>55</v>
      </c>
      <c r="B90" s="106"/>
      <c r="C90" s="101"/>
      <c r="D90" s="107"/>
      <c r="E90" s="107"/>
      <c r="F90" s="97"/>
      <c r="G90" s="108"/>
      <c r="H90" s="108"/>
      <c r="I90" s="108"/>
      <c r="J90" s="108"/>
      <c r="K90" s="93"/>
      <c r="L90" s="94"/>
      <c r="M90" s="95"/>
      <c r="N90" s="95"/>
      <c r="O90" s="95"/>
      <c r="P90" s="95"/>
      <c r="Q90" s="95"/>
    </row>
    <row r="91" spans="1:17" ht="15.5" x14ac:dyDescent="0.35">
      <c r="A91" s="85"/>
      <c r="B91" s="557"/>
      <c r="C91" s="557"/>
      <c r="D91" s="557"/>
      <c r="E91" s="557"/>
      <c r="F91" s="557"/>
      <c r="G91" s="557"/>
      <c r="H91" s="557"/>
      <c r="I91" s="557"/>
      <c r="J91" s="557"/>
      <c r="K91" s="557"/>
      <c r="L91" s="557"/>
      <c r="M91" s="557"/>
      <c r="N91" s="557"/>
      <c r="O91" s="557"/>
      <c r="P91" s="557"/>
      <c r="Q91" s="558"/>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6"/>
      <c r="B96" s="559"/>
      <c r="C96" s="559"/>
      <c r="D96" s="559"/>
      <c r="E96" s="559"/>
      <c r="F96" s="559"/>
      <c r="G96" s="559"/>
      <c r="H96" s="559"/>
      <c r="I96" s="559"/>
      <c r="J96" s="559"/>
      <c r="K96" s="559"/>
      <c r="L96" s="559"/>
      <c r="M96" s="559"/>
      <c r="N96" s="559"/>
      <c r="O96" s="559"/>
      <c r="P96" s="559"/>
      <c r="Q96" s="560"/>
    </row>
    <row r="97" spans="1:18" x14ac:dyDescent="0.35">
      <c r="A97" s="87"/>
      <c r="B97" s="561"/>
      <c r="C97" s="561"/>
      <c r="D97" s="561"/>
      <c r="E97" s="561"/>
      <c r="F97" s="561"/>
      <c r="G97" s="561"/>
      <c r="H97" s="561"/>
      <c r="I97" s="561"/>
      <c r="J97" s="561"/>
      <c r="K97" s="561"/>
      <c r="L97" s="561"/>
      <c r="M97" s="561"/>
      <c r="N97" s="561"/>
      <c r="O97" s="561"/>
      <c r="P97" s="561"/>
      <c r="Q97" s="562"/>
    </row>
    <row r="98" spans="1:18" x14ac:dyDescent="0.35">
      <c r="A98" s="109"/>
      <c r="B98" s="563"/>
      <c r="C98" s="564"/>
      <c r="D98" s="564"/>
      <c r="E98" s="102"/>
      <c r="F98" s="103"/>
      <c r="G98" s="98"/>
      <c r="H98" s="99"/>
      <c r="I98" s="99"/>
      <c r="J98" s="99"/>
      <c r="K98" s="98"/>
      <c r="L98" s="99"/>
      <c r="M98" s="100"/>
      <c r="N98" s="100"/>
      <c r="O98" s="100"/>
      <c r="P98" s="100"/>
      <c r="Q98" s="100"/>
    </row>
    <row r="99" spans="1:18" ht="15.5" x14ac:dyDescent="0.35">
      <c r="A99" s="110" t="s">
        <v>114</v>
      </c>
      <c r="B99" s="111"/>
      <c r="C99" s="102"/>
      <c r="D99" s="102"/>
      <c r="E99" s="102"/>
      <c r="F99" s="103"/>
      <c r="G99" s="98"/>
      <c r="H99" s="99"/>
      <c r="I99" s="99"/>
      <c r="J99" s="99"/>
      <c r="K99" s="98"/>
      <c r="L99" s="99"/>
      <c r="M99" s="100"/>
      <c r="N99" s="100"/>
      <c r="O99" s="100"/>
      <c r="P99" s="100"/>
      <c r="Q99" s="100"/>
    </row>
    <row r="100" spans="1:18" ht="15.5" x14ac:dyDescent="0.35">
      <c r="A100" s="112"/>
      <c r="B100" s="192" t="s">
        <v>149</v>
      </c>
      <c r="C100" s="565" t="s">
        <v>148</v>
      </c>
      <c r="D100" s="565"/>
      <c r="E100" s="565"/>
      <c r="F100" s="565"/>
      <c r="G100" s="565"/>
      <c r="H100" s="565"/>
      <c r="I100" s="565"/>
      <c r="J100" s="565"/>
      <c r="K100" s="565"/>
      <c r="L100" s="565"/>
      <c r="M100" s="565"/>
      <c r="N100" s="565"/>
      <c r="O100" s="565"/>
      <c r="P100" s="565"/>
      <c r="Q100" s="565"/>
    </row>
    <row r="101" spans="1:18" ht="15.5" x14ac:dyDescent="0.35">
      <c r="A101" s="112"/>
      <c r="B101" s="193" t="s">
        <v>56</v>
      </c>
      <c r="C101" s="566" t="s">
        <v>150</v>
      </c>
      <c r="D101" s="566"/>
      <c r="E101" s="566"/>
      <c r="F101" s="566"/>
      <c r="G101" s="566"/>
      <c r="H101" s="566"/>
      <c r="I101" s="566"/>
      <c r="J101" s="566"/>
      <c r="K101" s="566"/>
      <c r="L101" s="194"/>
      <c r="M101" s="194"/>
      <c r="N101" s="194"/>
      <c r="O101" s="194"/>
      <c r="P101" s="194"/>
      <c r="Q101" s="195"/>
    </row>
    <row r="102" spans="1:18" x14ac:dyDescent="0.35">
      <c r="A102" s="109"/>
      <c r="B102" s="111"/>
      <c r="C102" s="102"/>
      <c r="D102" s="102"/>
      <c r="E102" s="102"/>
      <c r="F102" s="103"/>
      <c r="G102" s="98"/>
      <c r="H102" s="99"/>
      <c r="I102" s="99"/>
      <c r="J102" s="99"/>
      <c r="K102" s="98"/>
      <c r="L102" s="99"/>
      <c r="M102" s="100"/>
      <c r="N102" s="100"/>
      <c r="O102" s="100"/>
      <c r="P102" s="100"/>
      <c r="Q102" s="100"/>
    </row>
    <row r="103" spans="1:18" ht="15.5" x14ac:dyDescent="0.35">
      <c r="A103" s="78" t="s">
        <v>57</v>
      </c>
      <c r="B103" s="40"/>
      <c r="C103" s="77"/>
      <c r="D103" s="113"/>
      <c r="E103" s="107"/>
      <c r="F103" s="97"/>
      <c r="G103" s="108"/>
      <c r="H103" s="108"/>
      <c r="I103" s="108"/>
      <c r="J103" s="108"/>
      <c r="K103" s="93"/>
      <c r="L103" s="94"/>
      <c r="M103" s="95"/>
      <c r="N103" s="95"/>
      <c r="O103" s="95"/>
      <c r="P103" s="95"/>
      <c r="Q103" s="95"/>
    </row>
    <row r="104" spans="1:18" ht="74.25" customHeight="1" x14ac:dyDescent="0.35">
      <c r="A104" s="114"/>
      <c r="B104" s="115"/>
      <c r="C104" s="116"/>
      <c r="D104" s="116"/>
      <c r="E104" s="171"/>
      <c r="F104" s="117" t="s">
        <v>58</v>
      </c>
      <c r="G104" s="117" t="s">
        <v>59</v>
      </c>
      <c r="H104" s="117" t="s">
        <v>60</v>
      </c>
      <c r="I104" s="117" t="s">
        <v>61</v>
      </c>
      <c r="J104" s="117" t="s">
        <v>62</v>
      </c>
      <c r="K104" s="117" t="s">
        <v>153</v>
      </c>
      <c r="L104" s="117" t="s">
        <v>154</v>
      </c>
      <c r="N104" s="117" t="s">
        <v>63</v>
      </c>
      <c r="O104" s="117" t="s">
        <v>64</v>
      </c>
      <c r="P104" s="117" t="s">
        <v>65</v>
      </c>
      <c r="Q104" s="117" t="s">
        <v>66</v>
      </c>
      <c r="R104" s="117" t="s">
        <v>67</v>
      </c>
    </row>
    <row r="105" spans="1:18" x14ac:dyDescent="0.35">
      <c r="A105" s="118"/>
      <c r="B105" s="567" t="s">
        <v>68</v>
      </c>
      <c r="C105" s="568"/>
      <c r="D105" s="569"/>
      <c r="E105" s="119"/>
      <c r="F105" s="119"/>
      <c r="G105" s="119"/>
      <c r="H105" s="119"/>
      <c r="I105" s="120"/>
      <c r="J105" s="119"/>
      <c r="K105" s="119"/>
      <c r="L105" s="119"/>
      <c r="N105" s="119"/>
      <c r="O105" s="119"/>
      <c r="P105" s="119"/>
      <c r="Q105" s="120"/>
      <c r="R105" s="119"/>
    </row>
    <row r="106" spans="1:18" x14ac:dyDescent="0.35">
      <c r="A106" s="121" t="s">
        <v>69</v>
      </c>
      <c r="B106" s="556"/>
      <c r="C106" s="515"/>
      <c r="D106" s="515"/>
      <c r="E106" s="197"/>
      <c r="F106" s="122"/>
      <c r="G106" s="122"/>
      <c r="H106" s="122"/>
      <c r="I106" s="122"/>
      <c r="J106" s="122"/>
      <c r="K106" s="122"/>
      <c r="L106" s="122"/>
      <c r="N106" s="122"/>
      <c r="O106" s="122"/>
      <c r="P106" s="122"/>
      <c r="Q106" s="122"/>
      <c r="R106" s="122"/>
    </row>
    <row r="107" spans="1:18" x14ac:dyDescent="0.35">
      <c r="A107" s="121" t="s">
        <v>70</v>
      </c>
      <c r="B107" s="556"/>
      <c r="C107" s="515"/>
      <c r="D107" s="515"/>
      <c r="E107" s="197"/>
      <c r="F107" s="122"/>
      <c r="G107" s="122"/>
      <c r="H107" s="122"/>
      <c r="I107" s="122"/>
      <c r="J107" s="122"/>
      <c r="K107" s="122"/>
      <c r="L107" s="122"/>
      <c r="N107" s="122"/>
      <c r="O107" s="122"/>
      <c r="P107" s="122"/>
      <c r="Q107" s="122"/>
      <c r="R107" s="122"/>
    </row>
    <row r="108" spans="1:18" x14ac:dyDescent="0.35">
      <c r="A108" s="121" t="s">
        <v>71</v>
      </c>
      <c r="B108" s="556"/>
      <c r="C108" s="515"/>
      <c r="D108" s="515"/>
      <c r="E108" s="197"/>
      <c r="F108" s="122"/>
      <c r="G108" s="122"/>
      <c r="H108" s="122"/>
      <c r="I108" s="122"/>
      <c r="J108" s="122"/>
      <c r="K108" s="122"/>
      <c r="L108" s="122"/>
      <c r="N108" s="122"/>
      <c r="O108" s="122"/>
      <c r="P108" s="122"/>
      <c r="Q108" s="122"/>
      <c r="R108" s="122"/>
    </row>
    <row r="109" spans="1:18" x14ac:dyDescent="0.35">
      <c r="A109" s="121" t="s">
        <v>72</v>
      </c>
      <c r="B109" s="556"/>
      <c r="C109" s="515"/>
      <c r="D109" s="515"/>
      <c r="E109" s="197"/>
      <c r="F109" s="122"/>
      <c r="G109" s="122"/>
      <c r="H109" s="122"/>
      <c r="I109" s="122"/>
      <c r="J109" s="122"/>
      <c r="K109" s="122"/>
      <c r="L109" s="122"/>
      <c r="N109" s="122"/>
      <c r="O109" s="122"/>
      <c r="P109" s="122"/>
      <c r="Q109" s="122"/>
      <c r="R109" s="122"/>
    </row>
    <row r="110" spans="1:18" x14ac:dyDescent="0.35">
      <c r="A110" s="121" t="s">
        <v>73</v>
      </c>
      <c r="B110" s="570"/>
      <c r="C110" s="515"/>
      <c r="D110" s="515"/>
      <c r="E110" s="198"/>
      <c r="F110" s="124"/>
      <c r="G110" s="125"/>
      <c r="H110" s="125"/>
      <c r="I110" s="125"/>
      <c r="J110" s="123"/>
      <c r="K110" s="124"/>
      <c r="L110" s="124"/>
      <c r="N110" s="124"/>
      <c r="O110" s="125"/>
      <c r="P110" s="125"/>
      <c r="Q110" s="125"/>
      <c r="R110" s="123"/>
    </row>
    <row r="111" spans="1:18" x14ac:dyDescent="0.35">
      <c r="A111" s="121" t="s">
        <v>74</v>
      </c>
      <c r="B111" s="570"/>
      <c r="C111" s="515"/>
      <c r="D111" s="515"/>
      <c r="E111" s="198"/>
      <c r="F111" s="124"/>
      <c r="G111" s="125"/>
      <c r="H111" s="125"/>
      <c r="I111" s="125"/>
      <c r="J111" s="123"/>
      <c r="K111" s="124"/>
      <c r="L111" s="124"/>
      <c r="N111" s="124"/>
      <c r="O111" s="125"/>
      <c r="P111" s="125"/>
      <c r="Q111" s="125"/>
      <c r="R111" s="123"/>
    </row>
    <row r="112" spans="1:18" x14ac:dyDescent="0.35">
      <c r="A112" s="121" t="s">
        <v>75</v>
      </c>
      <c r="B112" s="570"/>
      <c r="C112" s="515"/>
      <c r="D112" s="515"/>
      <c r="E112" s="198"/>
      <c r="F112" s="124"/>
      <c r="G112" s="125"/>
      <c r="H112" s="125"/>
      <c r="I112" s="125"/>
      <c r="J112" s="123"/>
      <c r="K112" s="124"/>
      <c r="L112" s="124"/>
      <c r="N112" s="124"/>
      <c r="O112" s="125"/>
      <c r="P112" s="125"/>
      <c r="Q112" s="125"/>
      <c r="R112" s="123"/>
    </row>
    <row r="113" spans="1:18" x14ac:dyDescent="0.35">
      <c r="A113" s="121" t="s">
        <v>76</v>
      </c>
      <c r="B113" s="570"/>
      <c r="C113" s="515"/>
      <c r="D113" s="515"/>
      <c r="E113" s="198"/>
      <c r="F113" s="126"/>
      <c r="G113" s="127"/>
      <c r="H113" s="127"/>
      <c r="I113" s="127"/>
      <c r="J113" s="123"/>
      <c r="K113" s="126"/>
      <c r="L113" s="126"/>
      <c r="N113" s="126"/>
      <c r="O113" s="127"/>
      <c r="P113" s="127"/>
      <c r="Q113" s="127"/>
      <c r="R113" s="123"/>
    </row>
    <row r="114" spans="1:18" x14ac:dyDescent="0.35">
      <c r="A114" s="121" t="s">
        <v>77</v>
      </c>
      <c r="B114" s="514"/>
      <c r="C114" s="515"/>
      <c r="D114" s="515"/>
      <c r="E114" s="199"/>
      <c r="F114" s="128"/>
      <c r="G114" s="127"/>
      <c r="H114" s="127"/>
      <c r="I114" s="127"/>
      <c r="J114" s="126"/>
      <c r="K114" s="128"/>
      <c r="L114" s="128"/>
      <c r="N114" s="128"/>
      <c r="O114" s="127"/>
      <c r="P114" s="127"/>
      <c r="Q114" s="127"/>
      <c r="R114" s="126"/>
    </row>
    <row r="115" spans="1:18" x14ac:dyDescent="0.35">
      <c r="A115" s="121" t="s">
        <v>78</v>
      </c>
      <c r="B115" s="514"/>
      <c r="C115" s="515"/>
      <c r="D115" s="515"/>
      <c r="E115" s="200"/>
      <c r="F115" s="130"/>
      <c r="G115" s="131"/>
      <c r="H115" s="4"/>
      <c r="I115" s="4"/>
      <c r="J115" s="129"/>
      <c r="K115" s="130"/>
      <c r="L115" s="130"/>
      <c r="N115" s="130"/>
      <c r="O115" s="131"/>
      <c r="P115" s="4"/>
      <c r="Q115" s="4"/>
      <c r="R115" s="129"/>
    </row>
    <row r="116" spans="1:18" x14ac:dyDescent="0.35">
      <c r="A116" s="121" t="s">
        <v>79</v>
      </c>
      <c r="B116" s="514"/>
      <c r="C116" s="515"/>
      <c r="D116" s="515"/>
      <c r="E116" s="200"/>
      <c r="F116" s="130"/>
      <c r="G116" s="131"/>
      <c r="H116" s="4"/>
      <c r="I116" s="4"/>
      <c r="J116" s="129"/>
      <c r="K116" s="130"/>
      <c r="L116" s="130"/>
      <c r="N116" s="130"/>
      <c r="O116" s="131"/>
      <c r="P116" s="4"/>
      <c r="Q116" s="4"/>
      <c r="R116" s="129"/>
    </row>
    <row r="117" spans="1:18" x14ac:dyDescent="0.35">
      <c r="A117" s="121" t="s">
        <v>80</v>
      </c>
      <c r="B117" s="514"/>
      <c r="C117" s="515"/>
      <c r="D117" s="515"/>
      <c r="E117" s="200"/>
      <c r="F117" s="130"/>
      <c r="G117" s="131"/>
      <c r="H117" s="4"/>
      <c r="I117" s="4"/>
      <c r="J117" s="129"/>
      <c r="K117" s="130"/>
      <c r="L117" s="130"/>
      <c r="N117" s="130"/>
      <c r="O117" s="131"/>
      <c r="P117" s="4"/>
      <c r="Q117" s="4"/>
      <c r="R117" s="129"/>
    </row>
    <row r="118" spans="1:18" x14ac:dyDescent="0.35">
      <c r="A118" s="121" t="s">
        <v>81</v>
      </c>
      <c r="B118" s="514"/>
      <c r="C118" s="515"/>
      <c r="D118" s="515"/>
      <c r="E118" s="200"/>
      <c r="F118" s="130"/>
      <c r="G118" s="131"/>
      <c r="H118" s="4"/>
      <c r="I118" s="4"/>
      <c r="J118" s="129"/>
      <c r="K118" s="130"/>
      <c r="L118" s="130"/>
      <c r="N118" s="130"/>
      <c r="O118" s="131"/>
      <c r="P118" s="4"/>
      <c r="Q118" s="4"/>
      <c r="R118" s="129"/>
    </row>
    <row r="119" spans="1:18" x14ac:dyDescent="0.35">
      <c r="A119" s="121" t="s">
        <v>82</v>
      </c>
      <c r="B119" s="514"/>
      <c r="C119" s="515"/>
      <c r="D119" s="515"/>
      <c r="E119" s="200"/>
      <c r="F119" s="130"/>
      <c r="G119" s="131"/>
      <c r="H119" s="4"/>
      <c r="I119" s="4"/>
      <c r="J119" s="129"/>
      <c r="K119" s="130"/>
      <c r="L119" s="130"/>
      <c r="N119" s="130"/>
      <c r="O119" s="131"/>
      <c r="P119" s="4"/>
      <c r="Q119" s="4"/>
      <c r="R119" s="129"/>
    </row>
    <row r="120" spans="1:18" x14ac:dyDescent="0.35">
      <c r="A120" s="121" t="s">
        <v>83</v>
      </c>
      <c r="B120" s="514"/>
      <c r="C120" s="515"/>
      <c r="D120" s="515"/>
      <c r="E120" s="200"/>
      <c r="F120" s="130"/>
      <c r="G120" s="131"/>
      <c r="H120" s="4"/>
      <c r="I120" s="4"/>
      <c r="J120" s="129"/>
      <c r="K120" s="130"/>
      <c r="L120" s="130"/>
      <c r="N120" s="130"/>
      <c r="O120" s="131"/>
      <c r="P120" s="4"/>
      <c r="Q120" s="4"/>
      <c r="R120" s="129"/>
    </row>
    <row r="121" spans="1:18" x14ac:dyDescent="0.35">
      <c r="A121" s="121" t="s">
        <v>84</v>
      </c>
      <c r="B121" s="514"/>
      <c r="C121" s="515"/>
      <c r="D121" s="515"/>
      <c r="E121" s="200"/>
      <c r="F121" s="130"/>
      <c r="G121" s="131"/>
      <c r="H121" s="4"/>
      <c r="I121" s="4"/>
      <c r="J121" s="129"/>
      <c r="K121" s="130"/>
      <c r="L121" s="130"/>
      <c r="N121" s="130"/>
      <c r="O121" s="131"/>
      <c r="P121" s="4"/>
      <c r="Q121" s="4"/>
      <c r="R121" s="129"/>
    </row>
    <row r="122" spans="1:18" x14ac:dyDescent="0.35">
      <c r="A122" s="121" t="s">
        <v>85</v>
      </c>
      <c r="B122" s="514"/>
      <c r="C122" s="515"/>
      <c r="D122" s="515"/>
      <c r="E122" s="200"/>
      <c r="F122" s="130"/>
      <c r="G122" s="131"/>
      <c r="H122" s="4"/>
      <c r="I122" s="4"/>
      <c r="J122" s="129"/>
      <c r="K122" s="130"/>
      <c r="L122" s="130"/>
      <c r="N122" s="130"/>
      <c r="O122" s="131"/>
      <c r="P122" s="4"/>
      <c r="Q122" s="4"/>
      <c r="R122" s="129"/>
    </row>
    <row r="123" spans="1:18" x14ac:dyDescent="0.35">
      <c r="A123" s="121" t="s">
        <v>86</v>
      </c>
      <c r="B123" s="514"/>
      <c r="C123" s="515"/>
      <c r="D123" s="515"/>
      <c r="E123" s="200"/>
      <c r="F123" s="130"/>
      <c r="G123" s="131"/>
      <c r="H123" s="4"/>
      <c r="I123" s="4"/>
      <c r="J123" s="129"/>
      <c r="K123" s="130"/>
      <c r="L123" s="130"/>
      <c r="N123" s="130"/>
      <c r="O123" s="131"/>
      <c r="P123" s="4"/>
      <c r="Q123" s="4"/>
      <c r="R123" s="129"/>
    </row>
  </sheetData>
  <mergeCells count="95">
    <mergeCell ref="C33:F33"/>
    <mergeCell ref="C69:P69"/>
    <mergeCell ref="D70:Q70"/>
    <mergeCell ref="B107:D107"/>
    <mergeCell ref="B82:Q88"/>
    <mergeCell ref="B89:D89"/>
    <mergeCell ref="B91:Q97"/>
    <mergeCell ref="B98:D98"/>
    <mergeCell ref="B72:Q78"/>
    <mergeCell ref="C100:Q100"/>
    <mergeCell ref="C101:K101"/>
    <mergeCell ref="B105:D105"/>
    <mergeCell ref="B106:D106"/>
    <mergeCell ref="G59:K59"/>
    <mergeCell ref="N59:Q59"/>
    <mergeCell ref="A60:C60"/>
    <mergeCell ref="C4:F4"/>
    <mergeCell ref="C14:F14"/>
    <mergeCell ref="C15:F15"/>
    <mergeCell ref="C16:F16"/>
    <mergeCell ref="B5:F5"/>
    <mergeCell ref="C6:F6"/>
    <mergeCell ref="C7:F7"/>
    <mergeCell ref="C8:F8"/>
    <mergeCell ref="C9:F9"/>
    <mergeCell ref="C10:F10"/>
    <mergeCell ref="C11:F11"/>
    <mergeCell ref="C12:F12"/>
    <mergeCell ref="B13:F13"/>
    <mergeCell ref="A1:R1"/>
    <mergeCell ref="A2:B2"/>
    <mergeCell ref="C2:E2"/>
    <mergeCell ref="H2:J2"/>
    <mergeCell ref="H3:L3"/>
    <mergeCell ref="N3:R3"/>
    <mergeCell ref="C3:E3"/>
    <mergeCell ref="B123:D123"/>
    <mergeCell ref="B115:D115"/>
    <mergeCell ref="B116:D116"/>
    <mergeCell ref="B117:D117"/>
    <mergeCell ref="B118:D118"/>
    <mergeCell ref="B119:D119"/>
    <mergeCell ref="B120:D120"/>
    <mergeCell ref="B121:D121"/>
    <mergeCell ref="B122:D122"/>
    <mergeCell ref="B114:D114"/>
    <mergeCell ref="B108:D108"/>
    <mergeCell ref="B110:D110"/>
    <mergeCell ref="B111:D111"/>
    <mergeCell ref="C48:E48"/>
    <mergeCell ref="B109:D109"/>
    <mergeCell ref="A66:F66"/>
    <mergeCell ref="B112:D112"/>
    <mergeCell ref="B113:D113"/>
    <mergeCell ref="A56:Q57"/>
    <mergeCell ref="D54:Q54"/>
    <mergeCell ref="G66:K66"/>
    <mergeCell ref="N66:Q66"/>
    <mergeCell ref="A68:Q68"/>
    <mergeCell ref="I60:Q60"/>
    <mergeCell ref="A62:Q62"/>
    <mergeCell ref="A64:F64"/>
    <mergeCell ref="G64:K64"/>
    <mergeCell ref="N64:Q64"/>
    <mergeCell ref="D60:G60"/>
    <mergeCell ref="C39:F39"/>
    <mergeCell ref="C40:F40"/>
    <mergeCell ref="C41:F41"/>
    <mergeCell ref="C42:F42"/>
    <mergeCell ref="C47:F47"/>
    <mergeCell ref="C43:F43"/>
    <mergeCell ref="C44:F44"/>
    <mergeCell ref="C45:F45"/>
    <mergeCell ref="C46:F46"/>
    <mergeCell ref="C37:F37"/>
    <mergeCell ref="C38:F38"/>
    <mergeCell ref="C26:F26"/>
    <mergeCell ref="B30:F30"/>
    <mergeCell ref="C22:F22"/>
    <mergeCell ref="C31:F31"/>
    <mergeCell ref="C32:F32"/>
    <mergeCell ref="C34:F34"/>
    <mergeCell ref="C35:F35"/>
    <mergeCell ref="C36:F36"/>
    <mergeCell ref="C27:F27"/>
    <mergeCell ref="C28:F28"/>
    <mergeCell ref="C29:F29"/>
    <mergeCell ref="C23:F23"/>
    <mergeCell ref="C24:F24"/>
    <mergeCell ref="C25:F25"/>
    <mergeCell ref="C17:F17"/>
    <mergeCell ref="C18:F18"/>
    <mergeCell ref="C19:F19"/>
    <mergeCell ref="C20:F20"/>
    <mergeCell ref="C21:F21"/>
  </mergeCells>
  <printOptions horizontalCentered="1"/>
  <pageMargins left="0.2" right="0.2" top="0.5" bottom="0.5" header="0.3" footer="0.3"/>
  <pageSetup scale="68" orientation="landscape" r:id="rId1"/>
  <rowBreaks count="2" manualBreakCount="2">
    <brk id="48" max="17" man="1"/>
    <brk id="97"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23"/>
  <sheetViews>
    <sheetView view="pageBreakPreview" zoomScale="120" zoomScaleNormal="100" zoomScaleSheetLayoutView="120" workbookViewId="0">
      <selection activeCell="L27" sqref="L27"/>
    </sheetView>
  </sheetViews>
  <sheetFormatPr defaultRowHeight="14.5" x14ac:dyDescent="0.35"/>
  <cols>
    <col min="1" max="3" width="6.54296875" customWidth="1"/>
    <col min="4" max="4" width="6.1796875" customWidth="1"/>
    <col min="5" max="5" width="41.1796875" customWidth="1"/>
    <col min="6" max="6" width="8" customWidth="1"/>
    <col min="7" max="7" width="7.54296875" customWidth="1"/>
    <col min="8" max="12" width="9.81640625" customWidth="1"/>
    <col min="13" max="13" width="2" customWidth="1"/>
    <col min="14" max="15" width="10.1796875" customWidth="1"/>
    <col min="16" max="18" width="9.81640625" customWidth="1"/>
  </cols>
  <sheetData>
    <row r="1" spans="1:21" s="13" customFormat="1" ht="34.5" customHeight="1" thickBot="1" x14ac:dyDescent="0.4">
      <c r="A1" s="443" t="s">
        <v>169</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6" t="e">
        <f>+#REF!</f>
        <v>#REF!</v>
      </c>
      <c r="L2" s="242" t="s">
        <v>164</v>
      </c>
      <c r="M2" s="16"/>
      <c r="N2" s="17"/>
      <c r="O2" s="18" t="s">
        <v>21</v>
      </c>
      <c r="P2" s="17"/>
      <c r="Q2" s="19"/>
      <c r="R2" s="20" t="e">
        <f>+'Detailed Plan'!G51-'Aug25'!P51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3.25" customHeight="1" x14ac:dyDescent="0.35">
      <c r="A4" s="134" t="s">
        <v>88</v>
      </c>
      <c r="B4" s="135" t="s">
        <v>89</v>
      </c>
      <c r="C4" s="449" t="s">
        <v>90</v>
      </c>
      <c r="D4" s="450"/>
      <c r="E4" s="450"/>
      <c r="F4" s="451"/>
      <c r="G4" s="22" t="e">
        <f>+#REF!</f>
        <v>#REF!</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607"/>
      <c r="F8" s="608"/>
      <c r="G8" s="178">
        <v>10</v>
      </c>
      <c r="H8" s="132">
        <f>+'Detailed Plan'!H7</f>
        <v>0</v>
      </c>
      <c r="I8" s="27" t="e">
        <f>SUM('Detailed Plan'!#REF!)</f>
        <v>#REF!</v>
      </c>
      <c r="J8" s="27" t="e">
        <f>+'Jul25'!J8+'Aug25'!K8</f>
        <v>#REF!</v>
      </c>
      <c r="K8" s="28"/>
      <c r="L8" s="29" t="e">
        <f t="shared" ref="L8" si="0">+J8-I8</f>
        <v>#REF!</v>
      </c>
      <c r="M8" s="7"/>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586"/>
      <c r="E9" s="586"/>
      <c r="F9" s="587"/>
      <c r="G9" s="7"/>
      <c r="H9" s="22"/>
      <c r="I9" s="22"/>
      <c r="J9" s="22"/>
      <c r="K9" s="24"/>
      <c r="L9" s="22"/>
      <c r="M9" s="7"/>
      <c r="N9" s="182"/>
      <c r="O9" s="182"/>
      <c r="P9" s="182"/>
      <c r="Q9" s="182"/>
      <c r="R9" s="183"/>
    </row>
    <row r="10" spans="1:21" x14ac:dyDescent="0.35">
      <c r="A10" s="175"/>
      <c r="B10" s="174"/>
      <c r="C10" s="460" t="s">
        <v>137</v>
      </c>
      <c r="D10" s="461"/>
      <c r="E10" s="607"/>
      <c r="F10" s="608"/>
      <c r="G10" s="179">
        <v>20</v>
      </c>
      <c r="H10" s="132">
        <f>+'Detailed Plan'!H9</f>
        <v>0</v>
      </c>
      <c r="I10" s="27" t="e">
        <f>SUM('Detailed Plan'!#REF!)</f>
        <v>#REF!</v>
      </c>
      <c r="J10" s="27" t="e">
        <f>+'Jul25'!J10+'Aug25'!K10</f>
        <v>#REF!</v>
      </c>
      <c r="K10" s="28"/>
      <c r="L10" s="29" t="e">
        <f t="shared" ref="L10:L11" si="5">+J10-I10</f>
        <v>#REF!</v>
      </c>
      <c r="M10" s="7"/>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607"/>
      <c r="F11" s="608"/>
      <c r="G11" s="179">
        <v>10</v>
      </c>
      <c r="H11" s="132">
        <f>+'Detailed Plan'!H10</f>
        <v>0</v>
      </c>
      <c r="I11" s="27" t="e">
        <f>SUM('Detailed Plan'!#REF!)</f>
        <v>#REF!</v>
      </c>
      <c r="J11" s="27" t="e">
        <f>+'Jul25'!J11+'Aug25'!K11</f>
        <v>#REF!</v>
      </c>
      <c r="K11" s="28"/>
      <c r="L11" s="29" t="e">
        <f t="shared" si="5"/>
        <v>#REF!</v>
      </c>
      <c r="M11" s="7"/>
      <c r="N11" s="30">
        <f t="shared" si="6"/>
        <v>0</v>
      </c>
      <c r="O11" s="30" t="e">
        <f t="shared" si="7"/>
        <v>#REF!</v>
      </c>
      <c r="P11" s="30" t="e">
        <f t="shared" si="8"/>
        <v>#REF!</v>
      </c>
      <c r="Q11" s="30">
        <f t="shared" si="9"/>
        <v>0</v>
      </c>
      <c r="R11" s="31">
        <f t="shared" si="10"/>
        <v>0</v>
      </c>
    </row>
    <row r="12" spans="1:21" x14ac:dyDescent="0.35">
      <c r="A12" s="176"/>
      <c r="B12" s="177"/>
      <c r="C12" s="467" t="s">
        <v>138</v>
      </c>
      <c r="D12" s="609"/>
      <c r="E12" s="609"/>
      <c r="F12" s="610"/>
      <c r="G12" s="7"/>
      <c r="H12" s="204">
        <f>SUM(H8:H11)</f>
        <v>0</v>
      </c>
      <c r="I12" s="204" t="e">
        <f t="shared" ref="I12:L12" si="11">SUM(I8:I11)</f>
        <v>#REF!</v>
      </c>
      <c r="J12" s="204" t="e">
        <f t="shared" si="11"/>
        <v>#REF!</v>
      </c>
      <c r="K12" s="204">
        <f t="shared" si="11"/>
        <v>0</v>
      </c>
      <c r="L12" s="204" t="e">
        <f t="shared" si="11"/>
        <v>#REF!</v>
      </c>
      <c r="M12" s="7"/>
      <c r="N12" s="205">
        <f>SUM(N8:N11)</f>
        <v>0</v>
      </c>
      <c r="O12" s="205" t="e">
        <f t="shared" ref="O12:Q12" si="12">SUM(O8:O11)</f>
        <v>#REF!</v>
      </c>
      <c r="P12" s="205" t="e">
        <f t="shared" si="12"/>
        <v>#REF!</v>
      </c>
      <c r="Q12" s="205">
        <f t="shared" si="12"/>
        <v>0</v>
      </c>
      <c r="R12" s="205">
        <f t="shared" ref="R12" si="13">SUM(R8:R11)</f>
        <v>0</v>
      </c>
    </row>
    <row r="13" spans="1:21" x14ac:dyDescent="0.35">
      <c r="A13" s="136"/>
      <c r="B13" s="611" t="s">
        <v>4</v>
      </c>
      <c r="C13" s="577"/>
      <c r="D13" s="577"/>
      <c r="E13" s="577"/>
      <c r="F13" s="578"/>
      <c r="G13" s="7"/>
      <c r="H13" s="7"/>
      <c r="I13" s="7"/>
      <c r="J13" s="7"/>
      <c r="K13" s="7"/>
      <c r="L13" s="7"/>
      <c r="M13" s="7"/>
      <c r="N13" s="7"/>
      <c r="O13" s="7"/>
      <c r="P13" s="7"/>
      <c r="Q13" s="7"/>
      <c r="R13" s="7"/>
    </row>
    <row r="14" spans="1:21" ht="24.75" customHeight="1" x14ac:dyDescent="0.35">
      <c r="A14" s="136" t="s">
        <v>91</v>
      </c>
      <c r="B14" s="137" t="s">
        <v>92</v>
      </c>
      <c r="C14" s="529" t="s">
        <v>93</v>
      </c>
      <c r="D14" s="530"/>
      <c r="E14" s="530"/>
      <c r="F14" s="531"/>
      <c r="G14" s="138">
        <v>30</v>
      </c>
      <c r="H14" s="132">
        <f>+'Detailed Plan'!H13</f>
        <v>0</v>
      </c>
      <c r="I14" s="27" t="e">
        <f>SUM('Detailed Plan'!#REF!)</f>
        <v>#REF!</v>
      </c>
      <c r="J14" s="27" t="e">
        <f>+'Jul25'!J14+'Aug25'!K14</f>
        <v>#REF!</v>
      </c>
      <c r="K14" s="28"/>
      <c r="L14" s="29" t="e">
        <f t="shared" ref="L14" si="14">+J14-I14</f>
        <v>#REF!</v>
      </c>
      <c r="M14" s="7"/>
      <c r="N14" s="30">
        <f>+$G14*H14</f>
        <v>0</v>
      </c>
      <c r="O14" s="30" t="e">
        <f t="shared" ref="O14:Q14" si="15">+$G14*I14</f>
        <v>#REF!</v>
      </c>
      <c r="P14" s="30" t="e">
        <f t="shared" si="15"/>
        <v>#REF!</v>
      </c>
      <c r="Q14" s="30">
        <f t="shared" si="15"/>
        <v>0</v>
      </c>
      <c r="R14" s="31">
        <f t="shared" ref="R14" si="16">IF(OR(N14=0,N14=""),0,P14/N14)</f>
        <v>0</v>
      </c>
    </row>
    <row r="15" spans="1:21" x14ac:dyDescent="0.35">
      <c r="A15" s="140" t="s">
        <v>94</v>
      </c>
      <c r="B15" s="3" t="s">
        <v>95</v>
      </c>
      <c r="C15" s="470" t="s">
        <v>5</v>
      </c>
      <c r="D15" s="471"/>
      <c r="E15" s="471"/>
      <c r="F15" s="472"/>
      <c r="G15" s="7"/>
      <c r="H15" s="159"/>
      <c r="I15" s="7"/>
      <c r="J15" s="7"/>
      <c r="K15" s="7"/>
      <c r="L15" s="7"/>
      <c r="M15" s="7"/>
      <c r="N15" s="7"/>
      <c r="O15" s="7"/>
      <c r="P15" s="7"/>
      <c r="Q15" s="7"/>
      <c r="R15" s="7"/>
    </row>
    <row r="16" spans="1:21" x14ac:dyDescent="0.35">
      <c r="A16" s="141"/>
      <c r="B16" s="3" t="s">
        <v>96</v>
      </c>
      <c r="C16" s="459" t="s">
        <v>97</v>
      </c>
      <c r="D16" s="435"/>
      <c r="E16" s="435"/>
      <c r="F16" s="436"/>
      <c r="G16" s="7"/>
      <c r="H16" s="159"/>
      <c r="I16" s="7"/>
      <c r="J16" s="7"/>
      <c r="K16" s="7"/>
      <c r="L16" s="7"/>
      <c r="M16" s="7"/>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+'Jul25'!J17+'Aug25'!K17</f>
        <v>#REF!</v>
      </c>
      <c r="K17" s="28"/>
      <c r="L17" s="29" t="e">
        <f t="shared" ref="L17:L19" si="17">+J17-I17</f>
        <v>#REF!</v>
      </c>
      <c r="M17" s="7"/>
      <c r="N17" s="30">
        <f t="shared" ref="N17:N19" si="18">+$G17*H17</f>
        <v>0</v>
      </c>
      <c r="O17" s="30" t="e">
        <f t="shared" ref="O17:O19" si="19">+$G17*I17</f>
        <v>#REF!</v>
      </c>
      <c r="P17" s="30" t="e">
        <f t="shared" ref="P17:P19" si="20">+$G17*J17</f>
        <v>#REF!</v>
      </c>
      <c r="Q17" s="30">
        <f t="shared" ref="Q17:Q19" si="21">+$G17*K17</f>
        <v>0</v>
      </c>
      <c r="R17" s="31">
        <f t="shared" ref="R17:R19" si="22">IF(OR(N17=0,N17=""),0,P17/N17)</f>
        <v>0</v>
      </c>
    </row>
    <row r="18" spans="1:18" x14ac:dyDescent="0.35">
      <c r="A18" s="142"/>
      <c r="B18" s="3"/>
      <c r="C18" s="423" t="s">
        <v>7</v>
      </c>
      <c r="D18" s="424"/>
      <c r="E18" s="424"/>
      <c r="F18" s="425"/>
      <c r="G18" s="34">
        <v>20</v>
      </c>
      <c r="H18" s="132">
        <f>+'Detailed Plan'!H17</f>
        <v>0</v>
      </c>
      <c r="I18" s="27" t="e">
        <f>SUM('Detailed Plan'!#REF!)</f>
        <v>#REF!</v>
      </c>
      <c r="J18" s="27" t="e">
        <f>+'Jul25'!J18+'Aug25'!K18</f>
        <v>#REF!</v>
      </c>
      <c r="K18" s="28"/>
      <c r="L18" s="29" t="e">
        <f t="shared" si="17"/>
        <v>#REF!</v>
      </c>
      <c r="M18" s="7"/>
      <c r="N18" s="30">
        <f t="shared" si="18"/>
        <v>0</v>
      </c>
      <c r="O18" s="30" t="e">
        <f t="shared" si="19"/>
        <v>#REF!</v>
      </c>
      <c r="P18" s="30" t="e">
        <f t="shared" si="20"/>
        <v>#REF!</v>
      </c>
      <c r="Q18" s="30">
        <f t="shared" si="21"/>
        <v>0</v>
      </c>
      <c r="R18" s="31">
        <f t="shared" si="22"/>
        <v>0</v>
      </c>
    </row>
    <row r="19" spans="1:18" x14ac:dyDescent="0.35">
      <c r="A19" s="141"/>
      <c r="B19" s="3" t="s">
        <v>98</v>
      </c>
      <c r="C19" s="473" t="s">
        <v>99</v>
      </c>
      <c r="D19" s="474"/>
      <c r="E19" s="474"/>
      <c r="F19" s="475"/>
      <c r="G19" s="34">
        <v>10</v>
      </c>
      <c r="H19" s="132">
        <f>+'Detailed Plan'!H18</f>
        <v>0</v>
      </c>
      <c r="I19" s="27" t="e">
        <f>SUM('Detailed Plan'!#REF!)</f>
        <v>#REF!</v>
      </c>
      <c r="J19" s="27" t="e">
        <f>+'Jul25'!J19+'Aug25'!K19</f>
        <v>#REF!</v>
      </c>
      <c r="K19" s="28"/>
      <c r="L19" s="29" t="e">
        <f t="shared" si="17"/>
        <v>#REF!</v>
      </c>
      <c r="M19" s="7"/>
      <c r="N19" s="30">
        <f t="shared" si="18"/>
        <v>0</v>
      </c>
      <c r="O19" s="30" t="e">
        <f t="shared" si="19"/>
        <v>#REF!</v>
      </c>
      <c r="P19" s="30" t="e">
        <f t="shared" si="20"/>
        <v>#REF!</v>
      </c>
      <c r="Q19" s="30">
        <f t="shared" si="21"/>
        <v>0</v>
      </c>
      <c r="R19" s="31">
        <f t="shared" si="22"/>
        <v>0</v>
      </c>
    </row>
    <row r="20" spans="1:18" x14ac:dyDescent="0.35">
      <c r="A20" s="142"/>
      <c r="B20" s="3" t="s">
        <v>100</v>
      </c>
      <c r="C20" s="431" t="s">
        <v>8</v>
      </c>
      <c r="D20" s="437"/>
      <c r="E20" s="437"/>
      <c r="F20" s="438"/>
      <c r="G20" s="7"/>
      <c r="H20" s="159"/>
      <c r="I20" s="7"/>
      <c r="J20" s="7"/>
      <c r="K20" s="7"/>
      <c r="L20" s="7"/>
      <c r="M20" s="7"/>
      <c r="N20" s="7"/>
      <c r="O20" s="7"/>
      <c r="P20" s="7"/>
      <c r="Q20" s="7"/>
      <c r="R20" s="7"/>
    </row>
    <row r="21" spans="1:18" ht="14.5" customHeight="1" x14ac:dyDescent="0.35">
      <c r="A21" s="143"/>
      <c r="B21" s="9" t="s">
        <v>101</v>
      </c>
      <c r="C21" s="459" t="s">
        <v>145</v>
      </c>
      <c r="D21" s="586"/>
      <c r="E21" s="586"/>
      <c r="F21" s="587"/>
      <c r="G21" s="2"/>
      <c r="H21" s="159"/>
      <c r="I21" s="7"/>
      <c r="J21" s="7"/>
      <c r="K21" s="7"/>
      <c r="L21" s="7"/>
      <c r="M21" s="7"/>
      <c r="N21" s="7"/>
      <c r="O21" s="7"/>
      <c r="P21" s="7"/>
      <c r="Q21" s="7"/>
      <c r="R21" s="7"/>
    </row>
    <row r="22" spans="1:18" ht="14.5" customHeight="1" x14ac:dyDescent="0.35">
      <c r="A22" s="144"/>
      <c r="B22" s="9"/>
      <c r="C22" s="476" t="s">
        <v>146</v>
      </c>
      <c r="D22" s="588"/>
      <c r="E22" s="588"/>
      <c r="F22" s="589"/>
      <c r="G22" s="138">
        <v>60</v>
      </c>
      <c r="H22" s="132">
        <f>+'Detailed Plan'!H21</f>
        <v>0</v>
      </c>
      <c r="I22" s="27" t="e">
        <f>SUM('Detailed Plan'!#REF!)</f>
        <v>#REF!</v>
      </c>
      <c r="J22" s="27" t="e">
        <f>+'Jul25'!J22+'Aug25'!K22</f>
        <v>#REF!</v>
      </c>
      <c r="K22" s="28"/>
      <c r="L22" s="29" t="e">
        <f t="shared" ref="L22" si="23">+J22-I22</f>
        <v>#REF!</v>
      </c>
      <c r="M22" s="7"/>
      <c r="N22" s="30">
        <f>+$G22*H22</f>
        <v>0</v>
      </c>
      <c r="O22" s="30" t="e">
        <f t="shared" ref="O22" si="24">+$G22*I22</f>
        <v>#REF!</v>
      </c>
      <c r="P22" s="30" t="e">
        <f t="shared" ref="P22" si="25">+$G22*J22</f>
        <v>#REF!</v>
      </c>
      <c r="Q22" s="30">
        <f t="shared" ref="Q22" si="26">+$G22*K22</f>
        <v>0</v>
      </c>
      <c r="R22" s="31">
        <f t="shared" ref="R22" si="27">IF(OR(N22=0,N22=""),0,P22/N22)</f>
        <v>0</v>
      </c>
    </row>
    <row r="23" spans="1:18" x14ac:dyDescent="0.35">
      <c r="A23" s="144"/>
      <c r="B23" s="9" t="s">
        <v>102</v>
      </c>
      <c r="C23" s="431" t="s">
        <v>9</v>
      </c>
      <c r="D23" s="437"/>
      <c r="E23" s="437"/>
      <c r="F23" s="438"/>
      <c r="G23" s="2"/>
      <c r="H23" s="159"/>
      <c r="I23" s="7"/>
      <c r="J23" s="7"/>
      <c r="K23" s="7"/>
      <c r="L23" s="7"/>
      <c r="M23" s="7"/>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+'Jul25'!J24+'Aug25'!K24</f>
        <v>#REF!</v>
      </c>
      <c r="K24" s="28"/>
      <c r="L24" s="29" t="e">
        <f t="shared" ref="L24:L25" si="28">+J24-I24</f>
        <v>#REF!</v>
      </c>
      <c r="M24" s="7"/>
      <c r="N24" s="30">
        <f t="shared" ref="N24:N25" si="29">+$G24*H24</f>
        <v>0</v>
      </c>
      <c r="O24" s="30" t="e">
        <f t="shared" ref="O24:O25" si="30">+$G24*I24</f>
        <v>#REF!</v>
      </c>
      <c r="P24" s="30" t="e">
        <f t="shared" ref="P24:P25" si="31">+$G24*J24</f>
        <v>#REF!</v>
      </c>
      <c r="Q24" s="30">
        <f t="shared" ref="Q24:Q25" si="32">+$G24*K24</f>
        <v>0</v>
      </c>
      <c r="R24" s="31">
        <f t="shared" ref="R24:R25" si="33">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4">+K25</f>
        <v>0</v>
      </c>
      <c r="K25" s="28"/>
      <c r="L25" s="29" t="e">
        <f t="shared" si="28"/>
        <v>#REF!</v>
      </c>
      <c r="M25" s="182"/>
      <c r="N25" s="30">
        <f t="shared" si="29"/>
        <v>0</v>
      </c>
      <c r="O25" s="30" t="e">
        <f t="shared" si="30"/>
        <v>#REF!</v>
      </c>
      <c r="P25" s="30">
        <f t="shared" si="31"/>
        <v>0</v>
      </c>
      <c r="Q25" s="30">
        <f t="shared" si="32"/>
        <v>0</v>
      </c>
      <c r="R25" s="31">
        <f t="shared" si="33"/>
        <v>0</v>
      </c>
    </row>
    <row r="26" spans="1:18" x14ac:dyDescent="0.35">
      <c r="A26" s="143"/>
      <c r="B26" s="9" t="s">
        <v>104</v>
      </c>
      <c r="C26" s="439" t="s">
        <v>139</v>
      </c>
      <c r="D26" s="586"/>
      <c r="E26" s="586"/>
      <c r="F26" s="587"/>
      <c r="G26" s="138">
        <v>10</v>
      </c>
      <c r="H26" s="132">
        <f>+'Detailed Plan'!H25</f>
        <v>0</v>
      </c>
      <c r="I26" s="27" t="e">
        <f>SUM('Detailed Plan'!#REF!)</f>
        <v>#REF!</v>
      </c>
      <c r="J26" s="27">
        <f>+'Jul25'!J26+'Aug25'!K26</f>
        <v>0</v>
      </c>
      <c r="K26" s="28"/>
      <c r="L26" s="29" t="e">
        <f t="shared" ref="L26:L28" si="35">+J26-I26</f>
        <v>#REF!</v>
      </c>
      <c r="M26" s="7"/>
      <c r="N26" s="30">
        <f t="shared" ref="N26:N28" si="36">+$G26*H26</f>
        <v>0</v>
      </c>
      <c r="O26" s="30" t="e">
        <f t="shared" ref="O26:O28" si="37">+$G26*I26</f>
        <v>#REF!</v>
      </c>
      <c r="P26" s="30">
        <f t="shared" ref="P26:P28" si="38">+$G26*J26</f>
        <v>0</v>
      </c>
      <c r="Q26" s="30">
        <f t="shared" ref="Q26:Q28" si="39">+$G26*K26</f>
        <v>0</v>
      </c>
      <c r="R26" s="31">
        <f t="shared" ref="R26:R28" si="40">IF(OR(N26=0,N26=""),0,P26/N26)</f>
        <v>0</v>
      </c>
    </row>
    <row r="27" spans="1:18" x14ac:dyDescent="0.35">
      <c r="A27" s="202"/>
      <c r="B27" s="176"/>
      <c r="C27" s="439" t="s">
        <v>162</v>
      </c>
      <c r="D27" s="591"/>
      <c r="E27" s="591"/>
      <c r="F27" s="592"/>
      <c r="G27" s="138">
        <v>25</v>
      </c>
      <c r="H27" s="132">
        <f>+'Detailed Plan'!H26</f>
        <v>0</v>
      </c>
      <c r="I27" s="27" t="e">
        <f>SUM('Detailed Plan'!#REF!)</f>
        <v>#REF!</v>
      </c>
      <c r="J27" s="27" t="e">
        <f>+'Jul25'!J27+'Aug25'!K27</f>
        <v>#REF!</v>
      </c>
      <c r="K27" s="28"/>
      <c r="L27" s="29" t="e">
        <f t="shared" si="35"/>
        <v>#REF!</v>
      </c>
      <c r="M27" s="7"/>
      <c r="N27" s="30">
        <f t="shared" si="36"/>
        <v>0</v>
      </c>
      <c r="O27" s="30" t="e">
        <f t="shared" si="37"/>
        <v>#REF!</v>
      </c>
      <c r="P27" s="30" t="e">
        <f t="shared" si="38"/>
        <v>#REF!</v>
      </c>
      <c r="Q27" s="30">
        <f t="shared" si="39"/>
        <v>0</v>
      </c>
      <c r="R27" s="31">
        <f t="shared" si="40"/>
        <v>0</v>
      </c>
    </row>
    <row r="28" spans="1:18" x14ac:dyDescent="0.35">
      <c r="A28" s="140" t="s">
        <v>105</v>
      </c>
      <c r="B28" s="146" t="s">
        <v>106</v>
      </c>
      <c r="C28" s="529" t="s">
        <v>107</v>
      </c>
      <c r="D28" s="530"/>
      <c r="E28" s="530"/>
      <c r="F28" s="531"/>
      <c r="G28" s="138">
        <v>30</v>
      </c>
      <c r="H28" s="132">
        <f>+'Detailed Plan'!H27</f>
        <v>0</v>
      </c>
      <c r="I28" s="27" t="e">
        <f>SUM('Detailed Plan'!#REF!)</f>
        <v>#REF!</v>
      </c>
      <c r="J28" s="27" t="e">
        <f>+'Jul25'!J28+'Aug25'!K28</f>
        <v>#REF!</v>
      </c>
      <c r="K28" s="28"/>
      <c r="L28" s="29" t="e">
        <f t="shared" si="35"/>
        <v>#REF!</v>
      </c>
      <c r="M28" s="7"/>
      <c r="N28" s="30">
        <f t="shared" si="36"/>
        <v>0</v>
      </c>
      <c r="O28" s="30" t="e">
        <f t="shared" si="37"/>
        <v>#REF!</v>
      </c>
      <c r="P28" s="30" t="e">
        <f t="shared" si="38"/>
        <v>#REF!</v>
      </c>
      <c r="Q28" s="30">
        <f t="shared" si="39"/>
        <v>0</v>
      </c>
      <c r="R28" s="31">
        <f t="shared" si="40"/>
        <v>0</v>
      </c>
    </row>
    <row r="29" spans="1:18" x14ac:dyDescent="0.35">
      <c r="A29" s="147"/>
      <c r="B29" s="35"/>
      <c r="C29" s="429" t="s">
        <v>11</v>
      </c>
      <c r="D29" s="487"/>
      <c r="E29" s="487"/>
      <c r="F29" s="430"/>
      <c r="G29" s="5"/>
      <c r="H29" s="185">
        <f>SUM(H14:H28)</f>
        <v>0</v>
      </c>
      <c r="I29" s="185" t="e">
        <f t="shared" ref="I29:L29" si="41">SUM(I14:I28)</f>
        <v>#REF!</v>
      </c>
      <c r="J29" s="185" t="e">
        <f t="shared" si="41"/>
        <v>#REF!</v>
      </c>
      <c r="K29" s="185">
        <f t="shared" si="41"/>
        <v>0</v>
      </c>
      <c r="L29" s="185" t="e">
        <f t="shared" si="41"/>
        <v>#REF!</v>
      </c>
      <c r="M29" s="7"/>
      <c r="N29" s="209">
        <f>SUM(N14:N28)</f>
        <v>0</v>
      </c>
      <c r="O29" s="210" t="e">
        <f t="shared" ref="O29:Q29" si="42">SUM(O14:O28)</f>
        <v>#REF!</v>
      </c>
      <c r="P29" s="210" t="e">
        <f t="shared" si="42"/>
        <v>#REF!</v>
      </c>
      <c r="Q29" s="210">
        <f t="shared" si="42"/>
        <v>0</v>
      </c>
      <c r="R29" s="31">
        <f t="shared" ref="R29" si="43">IF(OR(N29=0,N29=""),0,P29/N29)</f>
        <v>0</v>
      </c>
    </row>
    <row r="30" spans="1:18" x14ac:dyDescent="0.35">
      <c r="A30" s="148" t="s">
        <v>108</v>
      </c>
      <c r="B30" s="486" t="s">
        <v>12</v>
      </c>
      <c r="C30" s="471"/>
      <c r="D30" s="471"/>
      <c r="E30" s="471"/>
      <c r="F30" s="472"/>
      <c r="G30" s="5"/>
      <c r="H30" s="159"/>
      <c r="I30" s="7"/>
      <c r="J30" s="7"/>
      <c r="K30" s="7"/>
      <c r="L30" s="7"/>
      <c r="M30" s="7"/>
      <c r="N30" s="7"/>
      <c r="O30" s="7"/>
      <c r="P30" s="7"/>
      <c r="Q30" s="7"/>
      <c r="R30" s="7"/>
    </row>
    <row r="31" spans="1:18" x14ac:dyDescent="0.35">
      <c r="A31" s="149"/>
      <c r="B31" s="11" t="s">
        <v>109</v>
      </c>
      <c r="C31" s="488" t="s">
        <v>13</v>
      </c>
      <c r="D31" s="488"/>
      <c r="E31" s="488"/>
      <c r="F31" s="472"/>
      <c r="G31" s="5"/>
      <c r="H31" s="159"/>
      <c r="I31" s="7"/>
      <c r="J31" s="7"/>
      <c r="K31" s="7"/>
      <c r="L31" s="7"/>
      <c r="M31" s="7"/>
      <c r="N31" s="7"/>
      <c r="O31" s="7"/>
      <c r="P31" s="7"/>
      <c r="Q31" s="7"/>
      <c r="R31" s="7"/>
    </row>
    <row r="32" spans="1:18" ht="15" customHeight="1" x14ac:dyDescent="0.35">
      <c r="A32" s="150"/>
      <c r="B32" s="35"/>
      <c r="C32" s="489" t="s">
        <v>110</v>
      </c>
      <c r="D32" s="440"/>
      <c r="E32" s="440"/>
      <c r="F32" s="441"/>
      <c r="G32" s="151">
        <v>25</v>
      </c>
      <c r="H32" s="132">
        <f>+'Detailed Plan'!H31</f>
        <v>0</v>
      </c>
      <c r="I32" s="27" t="e">
        <f>SUM('Detailed Plan'!#REF!)</f>
        <v>#REF!</v>
      </c>
      <c r="J32" s="27" t="e">
        <f>+'Jul25'!J32+'Aug25'!K32</f>
        <v>#REF!</v>
      </c>
      <c r="K32" s="28"/>
      <c r="L32" s="29" t="e">
        <f t="shared" ref="L32" si="44">+J32-I32</f>
        <v>#REF!</v>
      </c>
      <c r="M32" s="7"/>
      <c r="N32" s="30">
        <f>+$G32*H32</f>
        <v>0</v>
      </c>
      <c r="O32" s="30" t="e">
        <f t="shared" ref="O32" si="45">+$G32*I32</f>
        <v>#REF!</v>
      </c>
      <c r="P32" s="30" t="e">
        <f t="shared" ref="P32" si="46">+$G32*J32</f>
        <v>#REF!</v>
      </c>
      <c r="Q32" s="30">
        <f t="shared" ref="Q32" si="47">+$G32*K32</f>
        <v>0</v>
      </c>
      <c r="R32" s="31">
        <f t="shared" ref="R32" si="48">IF(OR(N32=0,N32=""),0,P32/N32)</f>
        <v>0</v>
      </c>
    </row>
    <row r="33" spans="1:18" x14ac:dyDescent="0.35">
      <c r="A33" s="147"/>
      <c r="B33" s="35" t="s">
        <v>140</v>
      </c>
      <c r="C33" s="431" t="s">
        <v>141</v>
      </c>
      <c r="D33" s="432"/>
      <c r="E33" s="432"/>
      <c r="F33" s="433"/>
      <c r="G33" s="182"/>
      <c r="H33" s="182"/>
      <c r="I33" s="182"/>
      <c r="J33" s="182"/>
      <c r="K33" s="182"/>
      <c r="L33" s="182"/>
      <c r="M33" s="7"/>
      <c r="N33" s="182"/>
      <c r="O33" s="182"/>
      <c r="P33" s="182"/>
      <c r="Q33" s="182"/>
      <c r="R33" s="182"/>
    </row>
    <row r="34" spans="1:18" x14ac:dyDescent="0.35">
      <c r="A34" s="147"/>
      <c r="B34" s="35"/>
      <c r="C34" s="442" t="s">
        <v>142</v>
      </c>
      <c r="D34" s="474"/>
      <c r="E34" s="474"/>
      <c r="F34" s="475"/>
      <c r="G34" s="151">
        <v>10</v>
      </c>
      <c r="H34" s="132">
        <f>+'Detailed Plan'!H33</f>
        <v>0</v>
      </c>
      <c r="I34" s="27" t="e">
        <f>SUM('Detailed Plan'!#REF!)</f>
        <v>#REF!</v>
      </c>
      <c r="J34" s="27" t="e">
        <f>+'Jul25'!J34+'Aug25'!K34</f>
        <v>#REF!</v>
      </c>
      <c r="K34" s="28"/>
      <c r="L34" s="29" t="e">
        <f t="shared" ref="L34" si="49">+J34-I34</f>
        <v>#REF!</v>
      </c>
      <c r="M34" s="7"/>
      <c r="N34" s="30">
        <f>+$G34*H34</f>
        <v>0</v>
      </c>
      <c r="O34" s="30" t="e">
        <f t="shared" ref="O34" si="50">+$G34*I34</f>
        <v>#REF!</v>
      </c>
      <c r="P34" s="30" t="e">
        <f t="shared" ref="P34" si="51">+$G34*J34</f>
        <v>#REF!</v>
      </c>
      <c r="Q34" s="30">
        <f t="shared" ref="Q34" si="52">+$G34*K34</f>
        <v>0</v>
      </c>
      <c r="R34" s="31">
        <f t="shared" ref="R34" si="53">IF(OR(N34=0,N34=""),0,P34/N34)</f>
        <v>0</v>
      </c>
    </row>
    <row r="35" spans="1:18" x14ac:dyDescent="0.35">
      <c r="A35" s="143"/>
      <c r="B35" s="9" t="s">
        <v>111</v>
      </c>
      <c r="C35" s="431" t="s">
        <v>14</v>
      </c>
      <c r="D35" s="432"/>
      <c r="E35" s="432"/>
      <c r="F35" s="433"/>
      <c r="G35" s="2"/>
      <c r="H35" s="159"/>
      <c r="I35" s="7"/>
      <c r="J35" s="7"/>
      <c r="K35" s="7"/>
      <c r="L35" s="7"/>
      <c r="M35" s="7"/>
      <c r="N35" s="7"/>
      <c r="O35" s="7"/>
      <c r="P35" s="7"/>
      <c r="Q35" s="7"/>
      <c r="R35" s="7"/>
    </row>
    <row r="36" spans="1:18" x14ac:dyDescent="0.35">
      <c r="A36" s="144"/>
      <c r="B36" s="9"/>
      <c r="C36" s="434" t="s">
        <v>156</v>
      </c>
      <c r="D36" s="435"/>
      <c r="E36" s="435"/>
      <c r="F36" s="436"/>
      <c r="G36" s="151">
        <v>50</v>
      </c>
      <c r="H36" s="132">
        <f>+'Detailed Plan'!H35</f>
        <v>0</v>
      </c>
      <c r="I36" s="27" t="e">
        <f>SUM('Detailed Plan'!#REF!)</f>
        <v>#REF!</v>
      </c>
      <c r="J36" s="27" t="e">
        <f>+'Jul25'!J36+'Aug25'!K36</f>
        <v>#REF!</v>
      </c>
      <c r="K36" s="28"/>
      <c r="L36" s="29" t="e">
        <f t="shared" ref="L36" si="54">+J36-I36</f>
        <v>#REF!</v>
      </c>
      <c r="M36" s="7"/>
      <c r="N36" s="30">
        <f>+$G36*H36</f>
        <v>0</v>
      </c>
      <c r="O36" s="30" t="e">
        <f t="shared" ref="O36" si="55">+$G36*I36</f>
        <v>#REF!</v>
      </c>
      <c r="P36" s="30" t="e">
        <f t="shared" ref="P36" si="56">+$G36*J36</f>
        <v>#REF!</v>
      </c>
      <c r="Q36" s="30">
        <f t="shared" ref="Q36" si="57">+$G36*K36</f>
        <v>0</v>
      </c>
      <c r="R36" s="31">
        <f t="shared" ref="R36:R38" si="58">IF(OR(N36=0,N36=""),0,P36/N36)</f>
        <v>0</v>
      </c>
    </row>
    <row r="37" spans="1:18" x14ac:dyDescent="0.35">
      <c r="A37" s="147"/>
      <c r="B37" s="35"/>
      <c r="C37" s="429" t="s">
        <v>15</v>
      </c>
      <c r="D37" s="429"/>
      <c r="E37" s="429"/>
      <c r="F37" s="430"/>
      <c r="G37" s="5"/>
      <c r="H37" s="132">
        <f>SUM(H32:H36)</f>
        <v>0</v>
      </c>
      <c r="I37" s="132" t="e">
        <f t="shared" ref="I37:L37" si="59">SUM(I32:I36)</f>
        <v>#REF!</v>
      </c>
      <c r="J37" s="132" t="e">
        <f t="shared" si="59"/>
        <v>#REF!</v>
      </c>
      <c r="K37" s="132">
        <f t="shared" si="59"/>
        <v>0</v>
      </c>
      <c r="L37" s="132" t="e">
        <f t="shared" si="59"/>
        <v>#REF!</v>
      </c>
      <c r="M37" s="7"/>
      <c r="N37" s="30">
        <f>SUM(N32:N36)</f>
        <v>0</v>
      </c>
      <c r="O37" s="30" t="e">
        <f t="shared" ref="O37:Q37" si="60">SUM(O32:O36)</f>
        <v>#REF!</v>
      </c>
      <c r="P37" s="30" t="e">
        <f t="shared" si="60"/>
        <v>#REF!</v>
      </c>
      <c r="Q37" s="30">
        <f t="shared" si="60"/>
        <v>0</v>
      </c>
      <c r="R37" s="31">
        <f t="shared" si="58"/>
        <v>0</v>
      </c>
    </row>
    <row r="38" spans="1:18" x14ac:dyDescent="0.35">
      <c r="A38" s="152"/>
      <c r="B38" s="3"/>
      <c r="C38" s="490" t="s">
        <v>113</v>
      </c>
      <c r="D38" s="491"/>
      <c r="E38" s="491"/>
      <c r="F38" s="492"/>
      <c r="G38" s="153"/>
      <c r="H38" s="191">
        <f>+H37+H29+H12</f>
        <v>0</v>
      </c>
      <c r="I38" s="191" t="e">
        <f t="shared" ref="I38:L38" si="61">+I37+I29+I12</f>
        <v>#REF!</v>
      </c>
      <c r="J38" s="191" t="e">
        <f t="shared" si="61"/>
        <v>#REF!</v>
      </c>
      <c r="K38" s="191">
        <f t="shared" si="61"/>
        <v>0</v>
      </c>
      <c r="L38" s="191" t="e">
        <f t="shared" si="61"/>
        <v>#REF!</v>
      </c>
      <c r="M38" s="7"/>
      <c r="N38" s="189">
        <f>+N29+N37+N12</f>
        <v>0</v>
      </c>
      <c r="O38" s="189" t="e">
        <f t="shared" ref="O38:Q38" si="62">+O29+O37+O12</f>
        <v>#REF!</v>
      </c>
      <c r="P38" s="189" t="e">
        <f t="shared" si="62"/>
        <v>#REF!</v>
      </c>
      <c r="Q38" s="189">
        <f t="shared" si="62"/>
        <v>0</v>
      </c>
      <c r="R38" s="190">
        <f t="shared" si="58"/>
        <v>0</v>
      </c>
    </row>
    <row r="39" spans="1:18" ht="18" customHeight="1" x14ac:dyDescent="0.35">
      <c r="A39" s="154"/>
      <c r="B39" s="11"/>
      <c r="C39" s="599" t="s">
        <v>114</v>
      </c>
      <c r="D39" s="600"/>
      <c r="E39" s="600"/>
      <c r="F39" s="600"/>
      <c r="G39" s="153"/>
      <c r="H39" s="159"/>
      <c r="I39" s="7"/>
      <c r="J39" s="7"/>
      <c r="K39" s="7"/>
      <c r="L39" s="7"/>
      <c r="M39" s="7"/>
      <c r="N39" s="7"/>
      <c r="O39" s="7"/>
      <c r="P39" s="7"/>
      <c r="Q39" s="7"/>
      <c r="R39" s="7"/>
    </row>
    <row r="40" spans="1:18" x14ac:dyDescent="0.35">
      <c r="A40" s="142"/>
      <c r="B40" s="3" t="s">
        <v>115</v>
      </c>
      <c r="C40" s="488" t="s">
        <v>116</v>
      </c>
      <c r="D40" s="471"/>
      <c r="E40" s="471"/>
      <c r="F40" s="472"/>
      <c r="G40" s="2"/>
      <c r="H40" s="159"/>
      <c r="I40" s="7"/>
      <c r="J40" s="7"/>
      <c r="K40" s="7"/>
      <c r="L40" s="7"/>
      <c r="M40" s="7"/>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+'Jul25'!J41+'Aug25'!K41</f>
        <v>#REF!</v>
      </c>
      <c r="K41" s="28"/>
      <c r="L41" s="29" t="e">
        <f t="shared" ref="L41" si="63">+J41-I41</f>
        <v>#REF!</v>
      </c>
      <c r="M41" s="7"/>
      <c r="N41" s="30">
        <f>+$G41*H41</f>
        <v>0</v>
      </c>
      <c r="O41" s="30" t="e">
        <f t="shared" ref="O41" si="64">+$G41*I41</f>
        <v>#REF!</v>
      </c>
      <c r="P41" s="30" t="e">
        <f t="shared" ref="P41" si="65">+$G41*J41</f>
        <v>#REF!</v>
      </c>
      <c r="Q41" s="30">
        <f t="shared" ref="Q41" si="66">+$G41*K41</f>
        <v>0</v>
      </c>
      <c r="R41" s="31">
        <f t="shared" ref="R41" si="67">IF(OR(N41=0,N41=""),0,P41/N41)</f>
        <v>0</v>
      </c>
    </row>
    <row r="42" spans="1:18" x14ac:dyDescent="0.35">
      <c r="A42" s="155"/>
      <c r="B42" s="10" t="s">
        <v>118</v>
      </c>
      <c r="C42" s="501" t="s">
        <v>17</v>
      </c>
      <c r="D42" s="477"/>
      <c r="E42" s="477"/>
      <c r="F42" s="478"/>
      <c r="G42" s="2"/>
      <c r="H42" s="132">
        <f>+'Detailed Plan'!H41</f>
        <v>0</v>
      </c>
      <c r="I42" s="27" t="e">
        <f>SUM('Detailed Plan'!#REF!)</f>
        <v>#REF!</v>
      </c>
      <c r="J42" s="27" t="e">
        <f>+'Jul25'!J42+'Aug25'!K42</f>
        <v>#REF!</v>
      </c>
      <c r="K42" s="28"/>
      <c r="L42" s="29" t="e">
        <f t="shared" ref="L42:L44" si="68">+J42-I42</f>
        <v>#REF!</v>
      </c>
      <c r="M42" s="7"/>
      <c r="N42" s="7"/>
      <c r="O42" s="7"/>
      <c r="P42" s="7"/>
      <c r="Q42" s="7"/>
      <c r="R42" s="7"/>
    </row>
    <row r="43" spans="1:18" x14ac:dyDescent="0.35">
      <c r="A43" s="155"/>
      <c r="B43" s="10"/>
      <c r="C43" s="502" t="s">
        <v>119</v>
      </c>
      <c r="D43" s="477"/>
      <c r="E43" s="477"/>
      <c r="F43" s="478"/>
      <c r="G43" s="138">
        <v>20</v>
      </c>
      <c r="H43" s="132">
        <f>+'Detailed Plan'!H42</f>
        <v>0</v>
      </c>
      <c r="I43" s="27" t="e">
        <f>SUM('Detailed Plan'!#REF!)</f>
        <v>#REF!</v>
      </c>
      <c r="J43" s="27" t="e">
        <f>+'Jul25'!J43+'Aug25'!K43</f>
        <v>#REF!</v>
      </c>
      <c r="K43" s="28"/>
      <c r="L43" s="29" t="e">
        <f t="shared" si="68"/>
        <v>#REF!</v>
      </c>
      <c r="M43" s="7"/>
      <c r="N43" s="30">
        <f>+$G43*H43</f>
        <v>0</v>
      </c>
      <c r="O43" s="30" t="e">
        <f t="shared" ref="O43" si="69">+$G43*I43</f>
        <v>#REF!</v>
      </c>
      <c r="P43" s="30" t="e">
        <f t="shared" ref="P43" si="70">+$G43*J43</f>
        <v>#REF!</v>
      </c>
      <c r="Q43" s="30">
        <f t="shared" ref="Q43" si="71">+$G43*K43</f>
        <v>0</v>
      </c>
      <c r="R43" s="31">
        <f t="shared" ref="R43" si="72">IF(OR(N43=0,N43=""),0,P43/N43)</f>
        <v>0</v>
      </c>
    </row>
    <row r="44" spans="1:18" x14ac:dyDescent="0.35">
      <c r="A44" s="155"/>
      <c r="B44" s="10" t="s">
        <v>120</v>
      </c>
      <c r="C44" s="502" t="s">
        <v>121</v>
      </c>
      <c r="D44" s="477"/>
      <c r="E44" s="477"/>
      <c r="F44" s="478"/>
      <c r="G44" s="2"/>
      <c r="H44" s="132">
        <f>+'Detailed Plan'!H43</f>
        <v>0</v>
      </c>
      <c r="I44" s="27" t="e">
        <f>SUM('Detailed Plan'!#REF!)</f>
        <v>#REF!</v>
      </c>
      <c r="J44" s="27" t="e">
        <f>+'Jul25'!J44+'Aug25'!K44</f>
        <v>#REF!</v>
      </c>
      <c r="K44" s="28"/>
      <c r="L44" s="29" t="e">
        <f t="shared" si="68"/>
        <v>#REF!</v>
      </c>
      <c r="M44" s="7"/>
      <c r="N44" s="7"/>
      <c r="O44" s="7"/>
      <c r="P44" s="7"/>
      <c r="Q44" s="7"/>
      <c r="R44" s="7"/>
    </row>
    <row r="45" spans="1:18" x14ac:dyDescent="0.35">
      <c r="A45" s="142"/>
      <c r="B45" s="3" t="s">
        <v>122</v>
      </c>
      <c r="C45" s="498" t="s">
        <v>123</v>
      </c>
      <c r="D45" s="498" t="s">
        <v>16</v>
      </c>
      <c r="E45" s="498"/>
      <c r="F45" s="438"/>
      <c r="G45" s="2"/>
      <c r="H45" s="159"/>
      <c r="I45" s="7"/>
      <c r="J45" s="7"/>
      <c r="K45" s="7"/>
      <c r="L45" s="7"/>
      <c r="M45" s="7"/>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+'Jul25'!J46+'Aug25'!K46</f>
        <v>#REF!</v>
      </c>
      <c r="K46" s="28"/>
      <c r="L46" s="29" t="e">
        <f t="shared" ref="L46" si="73">+J46-I46</f>
        <v>#REF!</v>
      </c>
      <c r="M46" s="7"/>
      <c r="N46" s="30">
        <f>+$G46*H46</f>
        <v>0</v>
      </c>
      <c r="O46" s="30" t="e">
        <f t="shared" ref="O46" si="74">+$G46*I46</f>
        <v>#REF!</v>
      </c>
      <c r="P46" s="30" t="e">
        <f t="shared" ref="P46" si="75">+$G46*J46</f>
        <v>#REF!</v>
      </c>
      <c r="Q46" s="30">
        <f t="shared" ref="Q46" si="76">+$G46*K46</f>
        <v>0</v>
      </c>
      <c r="R46" s="31">
        <f t="shared" ref="R46" si="77">IF(OR(N46=0,N46=""),0,P46/N46)</f>
        <v>0</v>
      </c>
    </row>
    <row r="47" spans="1:18" x14ac:dyDescent="0.35">
      <c r="A47" s="157"/>
      <c r="B47" s="3"/>
      <c r="C47" s="493" t="s">
        <v>125</v>
      </c>
      <c r="D47" s="493"/>
      <c r="E47" s="493"/>
      <c r="F47" s="494"/>
      <c r="G47" s="2"/>
      <c r="H47" s="211">
        <f>SUM(H41:H46)</f>
        <v>0</v>
      </c>
      <c r="I47" s="211" t="e">
        <f t="shared" ref="I47:L47" si="78">SUM(I41:I46)</f>
        <v>#REF!</v>
      </c>
      <c r="J47" s="211" t="e">
        <f t="shared" si="78"/>
        <v>#REF!</v>
      </c>
      <c r="K47" s="211">
        <f t="shared" si="78"/>
        <v>0</v>
      </c>
      <c r="L47" s="211" t="e">
        <f t="shared" si="78"/>
        <v>#REF!</v>
      </c>
      <c r="M47" s="7"/>
      <c r="N47" s="212">
        <f>SUM(N41:N46)</f>
        <v>0</v>
      </c>
      <c r="O47" s="212" t="e">
        <f t="shared" ref="O47:Q47" si="79">SUM(O41:O46)</f>
        <v>#REF!</v>
      </c>
      <c r="P47" s="212" t="e">
        <f t="shared" si="79"/>
        <v>#REF!</v>
      </c>
      <c r="Q47" s="212">
        <f t="shared" si="79"/>
        <v>0</v>
      </c>
      <c r="R47" s="164">
        <f t="shared" ref="R47:R48" si="80">IF(OR(N47=0,N47=""),0,P47/N47)</f>
        <v>0</v>
      </c>
    </row>
    <row r="48" spans="1:18" s="218" customFormat="1" ht="16" thickBot="1" x14ac:dyDescent="0.4">
      <c r="A48" s="213"/>
      <c r="B48" s="213"/>
      <c r="C48" s="571" t="s">
        <v>18</v>
      </c>
      <c r="D48" s="572"/>
      <c r="E48" s="573"/>
      <c r="F48" s="214"/>
      <c r="G48" s="214"/>
      <c r="H48" s="238">
        <f>+H38+H47</f>
        <v>0</v>
      </c>
      <c r="I48" s="238" t="e">
        <f t="shared" ref="I48:L48" si="81">+I38+I47</f>
        <v>#REF!</v>
      </c>
      <c r="J48" s="238" t="e">
        <f t="shared" si="81"/>
        <v>#REF!</v>
      </c>
      <c r="K48" s="238">
        <f t="shared" si="81"/>
        <v>0</v>
      </c>
      <c r="L48" s="238" t="e">
        <f t="shared" si="81"/>
        <v>#REF!</v>
      </c>
      <c r="M48" s="239"/>
      <c r="N48" s="227">
        <f>+N38+N47</f>
        <v>0</v>
      </c>
      <c r="O48" s="227" t="e">
        <f t="shared" ref="O48:Q48" si="82">+O38+O47</f>
        <v>#REF!</v>
      </c>
      <c r="P48" s="227" t="e">
        <f t="shared" si="82"/>
        <v>#REF!</v>
      </c>
      <c r="Q48" s="227">
        <f t="shared" si="82"/>
        <v>0</v>
      </c>
      <c r="R48" s="217">
        <f t="shared" si="80"/>
        <v>0</v>
      </c>
    </row>
    <row r="49" spans="1:18" ht="16" thickBot="1" x14ac:dyDescent="0.4">
      <c r="A49" s="39"/>
      <c r="B49" s="40"/>
      <c r="C49" s="41"/>
      <c r="E49" s="42"/>
      <c r="F49" s="42"/>
      <c r="G49" s="43"/>
      <c r="H49" s="43"/>
      <c r="I49" s="43"/>
      <c r="J49" s="43"/>
      <c r="K49" s="43"/>
      <c r="L49" s="44"/>
      <c r="M49" s="45"/>
      <c r="N49" s="45"/>
      <c r="O49" s="45"/>
      <c r="P49" s="45"/>
      <c r="Q49" s="45"/>
    </row>
    <row r="50" spans="1:18" ht="49.75"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s="218" customFormat="1" ht="16" thickBot="1" x14ac:dyDescent="0.4">
      <c r="A51" s="232"/>
      <c r="B51" s="40"/>
      <c r="C51" s="233"/>
      <c r="D51" s="231" t="s">
        <v>39</v>
      </c>
      <c r="E51" s="234"/>
      <c r="F51" s="234"/>
      <c r="G51" s="235"/>
      <c r="H51" s="235"/>
      <c r="I51" s="235"/>
      <c r="J51" s="235"/>
      <c r="K51" s="235"/>
      <c r="L51" s="236"/>
      <c r="M51" s="237"/>
      <c r="N51" s="222">
        <f>+N48</f>
        <v>0</v>
      </c>
      <c r="O51" s="222" t="e">
        <f>+O48</f>
        <v>#REF!</v>
      </c>
      <c r="P51" s="222" t="e">
        <f>+P48</f>
        <v>#REF!</v>
      </c>
      <c r="Q51" s="222">
        <f>+Q48</f>
        <v>0</v>
      </c>
      <c r="R51" s="223">
        <f t="shared" ref="R51" si="83">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ht="15.5" x14ac:dyDescent="0.35">
      <c r="A79" s="88"/>
      <c r="B79" s="88"/>
      <c r="C79" s="88"/>
      <c r="D79" s="88"/>
      <c r="E79" s="90"/>
      <c r="F79" s="88"/>
      <c r="G79" s="88"/>
      <c r="H79" s="88"/>
      <c r="I79" s="88"/>
      <c r="J79" s="88"/>
      <c r="K79" s="88"/>
      <c r="L79" s="88"/>
      <c r="M79" s="88"/>
      <c r="N79" s="88"/>
      <c r="O79" s="88"/>
      <c r="P79" s="88"/>
      <c r="Q79" s="88"/>
    </row>
    <row r="80" spans="1:17" x14ac:dyDescent="0.35">
      <c r="A80" s="39"/>
      <c r="B80" s="91"/>
      <c r="C80" s="91"/>
      <c r="D80" s="91"/>
      <c r="E80" s="91"/>
      <c r="F80" s="92"/>
      <c r="G80" s="93"/>
      <c r="H80" s="93"/>
      <c r="I80" s="93"/>
      <c r="J80" s="93"/>
      <c r="K80" s="93"/>
      <c r="L80" s="94"/>
      <c r="M80" s="95"/>
      <c r="N80" s="95"/>
      <c r="O80" s="95"/>
      <c r="P80" s="95"/>
      <c r="Q80" s="95"/>
    </row>
    <row r="81" spans="1:17" ht="15" x14ac:dyDescent="0.35">
      <c r="A81" s="96" t="s">
        <v>54</v>
      </c>
      <c r="B81" s="81"/>
      <c r="E81" s="89"/>
      <c r="F81" s="97"/>
      <c r="G81" s="98"/>
      <c r="H81" s="99"/>
      <c r="I81" s="99"/>
      <c r="J81" s="99"/>
      <c r="K81" s="98"/>
      <c r="L81" s="99"/>
      <c r="M81" s="100"/>
      <c r="N81" s="100"/>
      <c r="O81" s="100"/>
      <c r="P81" s="100"/>
      <c r="Q81" s="100"/>
    </row>
    <row r="82" spans="1:17" ht="15.5" x14ac:dyDescent="0.35">
      <c r="A82" s="85"/>
      <c r="B82" s="557"/>
      <c r="C82" s="557"/>
      <c r="D82" s="557"/>
      <c r="E82" s="557"/>
      <c r="F82" s="557"/>
      <c r="G82" s="557"/>
      <c r="H82" s="557"/>
      <c r="I82" s="557"/>
      <c r="J82" s="557"/>
      <c r="K82" s="557"/>
      <c r="L82" s="557"/>
      <c r="M82" s="557"/>
      <c r="N82" s="557"/>
      <c r="O82" s="557"/>
      <c r="P82" s="557"/>
      <c r="Q82" s="558"/>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6"/>
      <c r="B87" s="559"/>
      <c r="C87" s="559"/>
      <c r="D87" s="559"/>
      <c r="E87" s="559"/>
      <c r="F87" s="559"/>
      <c r="G87" s="559"/>
      <c r="H87" s="559"/>
      <c r="I87" s="559"/>
      <c r="J87" s="559"/>
      <c r="K87" s="559"/>
      <c r="L87" s="559"/>
      <c r="M87" s="559"/>
      <c r="N87" s="559"/>
      <c r="O87" s="559"/>
      <c r="P87" s="559"/>
      <c r="Q87" s="560"/>
    </row>
    <row r="88" spans="1:17" x14ac:dyDescent="0.35">
      <c r="A88" s="87"/>
      <c r="B88" s="561"/>
      <c r="C88" s="561"/>
      <c r="D88" s="561"/>
      <c r="E88" s="561"/>
      <c r="F88" s="561"/>
      <c r="G88" s="561"/>
      <c r="H88" s="561"/>
      <c r="I88" s="561"/>
      <c r="J88" s="561"/>
      <c r="K88" s="561"/>
      <c r="L88" s="561"/>
      <c r="M88" s="561"/>
      <c r="N88" s="561"/>
      <c r="O88" s="561"/>
      <c r="P88" s="561"/>
      <c r="Q88" s="562"/>
    </row>
    <row r="89" spans="1:17" x14ac:dyDescent="0.35">
      <c r="A89" s="101"/>
      <c r="B89" s="563"/>
      <c r="C89" s="564"/>
      <c r="D89" s="564"/>
      <c r="E89" s="102"/>
      <c r="F89" s="103"/>
      <c r="G89" s="104"/>
      <c r="H89" s="105"/>
      <c r="I89" s="105"/>
      <c r="J89" s="105"/>
      <c r="K89" s="98"/>
      <c r="L89" s="99"/>
      <c r="M89" s="100"/>
      <c r="N89" s="100"/>
      <c r="O89" s="100"/>
      <c r="P89" s="100"/>
      <c r="Q89" s="100"/>
    </row>
    <row r="90" spans="1:17" ht="15.5" x14ac:dyDescent="0.35">
      <c r="A90" s="78" t="s">
        <v>55</v>
      </c>
      <c r="B90" s="106"/>
      <c r="C90" s="101"/>
      <c r="D90" s="107"/>
      <c r="E90" s="107"/>
      <c r="F90" s="97"/>
      <c r="G90" s="108"/>
      <c r="H90" s="108"/>
      <c r="I90" s="108"/>
      <c r="J90" s="108"/>
      <c r="K90" s="93"/>
      <c r="L90" s="94"/>
      <c r="M90" s="95"/>
      <c r="N90" s="95"/>
      <c r="O90" s="95"/>
      <c r="P90" s="95"/>
      <c r="Q90" s="95"/>
    </row>
    <row r="91" spans="1:17" ht="15.5" x14ac:dyDescent="0.35">
      <c r="A91" s="85"/>
      <c r="B91" s="557"/>
      <c r="C91" s="557"/>
      <c r="D91" s="557"/>
      <c r="E91" s="557"/>
      <c r="F91" s="557"/>
      <c r="G91" s="557"/>
      <c r="H91" s="557"/>
      <c r="I91" s="557"/>
      <c r="J91" s="557"/>
      <c r="K91" s="557"/>
      <c r="L91" s="557"/>
      <c r="M91" s="557"/>
      <c r="N91" s="557"/>
      <c r="O91" s="557"/>
      <c r="P91" s="557"/>
      <c r="Q91" s="558"/>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6"/>
      <c r="B96" s="559"/>
      <c r="C96" s="559"/>
      <c r="D96" s="559"/>
      <c r="E96" s="559"/>
      <c r="F96" s="559"/>
      <c r="G96" s="559"/>
      <c r="H96" s="559"/>
      <c r="I96" s="559"/>
      <c r="J96" s="559"/>
      <c r="K96" s="559"/>
      <c r="L96" s="559"/>
      <c r="M96" s="559"/>
      <c r="N96" s="559"/>
      <c r="O96" s="559"/>
      <c r="P96" s="559"/>
      <c r="Q96" s="560"/>
    </row>
    <row r="97" spans="1:18" x14ac:dyDescent="0.35">
      <c r="A97" s="87"/>
      <c r="B97" s="561"/>
      <c r="C97" s="561"/>
      <c r="D97" s="561"/>
      <c r="E97" s="561"/>
      <c r="F97" s="561"/>
      <c r="G97" s="561"/>
      <c r="H97" s="561"/>
      <c r="I97" s="561"/>
      <c r="J97" s="561"/>
      <c r="K97" s="561"/>
      <c r="L97" s="561"/>
      <c r="M97" s="561"/>
      <c r="N97" s="561"/>
      <c r="O97" s="561"/>
      <c r="P97" s="561"/>
      <c r="Q97" s="562"/>
    </row>
    <row r="98" spans="1:18" x14ac:dyDescent="0.35">
      <c r="A98" s="109"/>
      <c r="B98" s="563"/>
      <c r="C98" s="564"/>
      <c r="D98" s="564"/>
      <c r="E98" s="102"/>
      <c r="F98" s="103"/>
      <c r="G98" s="98"/>
      <c r="H98" s="99"/>
      <c r="I98" s="99"/>
      <c r="J98" s="99"/>
      <c r="K98" s="98"/>
      <c r="L98" s="99"/>
      <c r="M98" s="100"/>
      <c r="N98" s="100"/>
      <c r="O98" s="100"/>
      <c r="P98" s="100"/>
      <c r="Q98" s="100"/>
    </row>
    <row r="99" spans="1:18" ht="15.5" x14ac:dyDescent="0.35">
      <c r="A99" s="110" t="s">
        <v>114</v>
      </c>
      <c r="B99" s="111"/>
      <c r="C99" s="102"/>
      <c r="D99" s="102"/>
      <c r="E99" s="102"/>
      <c r="F99" s="103"/>
      <c r="G99" s="98"/>
      <c r="H99" s="99"/>
      <c r="I99" s="99"/>
      <c r="J99" s="99"/>
      <c r="K99" s="98"/>
      <c r="L99" s="99"/>
      <c r="M99" s="100"/>
      <c r="N99" s="100"/>
      <c r="O99" s="100"/>
      <c r="P99" s="100"/>
      <c r="Q99" s="100"/>
    </row>
    <row r="100" spans="1:18" ht="15.5" x14ac:dyDescent="0.35">
      <c r="A100" s="112"/>
      <c r="B100" s="192" t="s">
        <v>149</v>
      </c>
      <c r="C100" s="565" t="s">
        <v>148</v>
      </c>
      <c r="D100" s="565"/>
      <c r="E100" s="565"/>
      <c r="F100" s="565"/>
      <c r="G100" s="565"/>
      <c r="H100" s="565"/>
      <c r="I100" s="565"/>
      <c r="J100" s="565"/>
      <c r="K100" s="565"/>
      <c r="L100" s="565"/>
      <c r="M100" s="565"/>
      <c r="N100" s="565"/>
      <c r="O100" s="565"/>
      <c r="P100" s="565"/>
      <c r="Q100" s="565"/>
    </row>
    <row r="101" spans="1:18" ht="15.5" x14ac:dyDescent="0.35">
      <c r="A101" s="112"/>
      <c r="B101" s="193" t="s">
        <v>56</v>
      </c>
      <c r="C101" s="566" t="s">
        <v>150</v>
      </c>
      <c r="D101" s="566"/>
      <c r="E101" s="566"/>
      <c r="F101" s="566"/>
      <c r="G101" s="566"/>
      <c r="H101" s="566"/>
      <c r="I101" s="566"/>
      <c r="J101" s="566"/>
      <c r="K101" s="566"/>
      <c r="L101" s="194"/>
      <c r="M101" s="194"/>
      <c r="N101" s="194"/>
      <c r="O101" s="194"/>
      <c r="P101" s="194"/>
      <c r="Q101" s="195"/>
    </row>
    <row r="102" spans="1:18" x14ac:dyDescent="0.35">
      <c r="A102" s="109"/>
      <c r="B102" s="111"/>
      <c r="C102" s="102"/>
      <c r="D102" s="102"/>
      <c r="E102" s="102"/>
      <c r="F102" s="103"/>
      <c r="G102" s="98"/>
      <c r="H102" s="99"/>
      <c r="I102" s="99"/>
      <c r="J102" s="99"/>
      <c r="K102" s="98"/>
      <c r="L102" s="99"/>
      <c r="M102" s="100"/>
      <c r="N102" s="100"/>
      <c r="O102" s="100"/>
      <c r="P102" s="100"/>
      <c r="Q102" s="100"/>
    </row>
    <row r="103" spans="1:18" ht="15.5" x14ac:dyDescent="0.35">
      <c r="A103" s="78" t="s">
        <v>57</v>
      </c>
      <c r="B103" s="40"/>
      <c r="C103" s="77"/>
      <c r="D103" s="113"/>
      <c r="E103" s="107"/>
      <c r="F103" s="97"/>
      <c r="G103" s="108"/>
      <c r="H103" s="108"/>
      <c r="I103" s="108"/>
      <c r="J103" s="108"/>
      <c r="K103" s="93"/>
      <c r="L103" s="94"/>
      <c r="M103" s="95"/>
      <c r="N103" s="95"/>
      <c r="O103" s="95"/>
      <c r="P103" s="95"/>
      <c r="Q103" s="95"/>
    </row>
    <row r="104" spans="1:18" ht="74.25" customHeight="1" x14ac:dyDescent="0.35">
      <c r="A104" s="114"/>
      <c r="B104" s="115"/>
      <c r="C104" s="116"/>
      <c r="D104" s="116"/>
      <c r="E104" s="171"/>
      <c r="F104" s="117" t="s">
        <v>58</v>
      </c>
      <c r="G104" s="117" t="s">
        <v>59</v>
      </c>
      <c r="H104" s="117" t="s">
        <v>60</v>
      </c>
      <c r="I104" s="117" t="s">
        <v>61</v>
      </c>
      <c r="J104" s="117" t="s">
        <v>62</v>
      </c>
      <c r="K104" s="117" t="s">
        <v>153</v>
      </c>
      <c r="L104" s="117" t="s">
        <v>154</v>
      </c>
      <c r="N104" s="117" t="s">
        <v>63</v>
      </c>
      <c r="O104" s="117" t="s">
        <v>64</v>
      </c>
      <c r="P104" s="117" t="s">
        <v>65</v>
      </c>
      <c r="Q104" s="117" t="s">
        <v>66</v>
      </c>
      <c r="R104" s="117" t="s">
        <v>67</v>
      </c>
    </row>
    <row r="105" spans="1:18" x14ac:dyDescent="0.35">
      <c r="A105" s="118"/>
      <c r="B105" s="567" t="s">
        <v>68</v>
      </c>
      <c r="C105" s="568"/>
      <c r="D105" s="569"/>
      <c r="E105" s="119"/>
      <c r="F105" s="119"/>
      <c r="G105" s="119"/>
      <c r="H105" s="119"/>
      <c r="I105" s="120"/>
      <c r="J105" s="119"/>
      <c r="K105" s="119"/>
      <c r="L105" s="119"/>
      <c r="N105" s="119"/>
      <c r="O105" s="119"/>
      <c r="P105" s="119"/>
      <c r="Q105" s="120"/>
      <c r="R105" s="119"/>
    </row>
    <row r="106" spans="1:18" x14ac:dyDescent="0.35">
      <c r="A106" s="121" t="s">
        <v>69</v>
      </c>
      <c r="B106" s="556"/>
      <c r="C106" s="515"/>
      <c r="D106" s="515"/>
      <c r="E106" s="197"/>
      <c r="F106" s="122"/>
      <c r="G106" s="122"/>
      <c r="H106" s="122"/>
      <c r="I106" s="122"/>
      <c r="J106" s="122"/>
      <c r="K106" s="122"/>
      <c r="L106" s="122"/>
      <c r="N106" s="122"/>
      <c r="O106" s="122"/>
      <c r="P106" s="122"/>
      <c r="Q106" s="122"/>
      <c r="R106" s="122"/>
    </row>
    <row r="107" spans="1:18" x14ac:dyDescent="0.35">
      <c r="A107" s="121" t="s">
        <v>70</v>
      </c>
      <c r="B107" s="556"/>
      <c r="C107" s="515"/>
      <c r="D107" s="515"/>
      <c r="E107" s="197"/>
      <c r="F107" s="122"/>
      <c r="G107" s="122"/>
      <c r="H107" s="122"/>
      <c r="I107" s="122"/>
      <c r="J107" s="122"/>
      <c r="K107" s="122"/>
      <c r="L107" s="122"/>
      <c r="N107" s="122"/>
      <c r="O107" s="122"/>
      <c r="P107" s="122"/>
      <c r="Q107" s="122"/>
      <c r="R107" s="122"/>
    </row>
    <row r="108" spans="1:18" x14ac:dyDescent="0.35">
      <c r="A108" s="121" t="s">
        <v>71</v>
      </c>
      <c r="B108" s="556"/>
      <c r="C108" s="515"/>
      <c r="D108" s="515"/>
      <c r="E108" s="197"/>
      <c r="F108" s="122"/>
      <c r="G108" s="122"/>
      <c r="H108" s="122"/>
      <c r="I108" s="122"/>
      <c r="J108" s="122"/>
      <c r="K108" s="122"/>
      <c r="L108" s="122"/>
      <c r="N108" s="122"/>
      <c r="O108" s="122"/>
      <c r="P108" s="122"/>
      <c r="Q108" s="122"/>
      <c r="R108" s="122"/>
    </row>
    <row r="109" spans="1:18" x14ac:dyDescent="0.35">
      <c r="A109" s="121" t="s">
        <v>72</v>
      </c>
      <c r="B109" s="556"/>
      <c r="C109" s="515"/>
      <c r="D109" s="515"/>
      <c r="E109" s="197"/>
      <c r="F109" s="122"/>
      <c r="G109" s="122"/>
      <c r="H109" s="122"/>
      <c r="I109" s="122"/>
      <c r="J109" s="122"/>
      <c r="K109" s="122"/>
      <c r="L109" s="122"/>
      <c r="N109" s="122"/>
      <c r="O109" s="122"/>
      <c r="P109" s="122"/>
      <c r="Q109" s="122"/>
      <c r="R109" s="122"/>
    </row>
    <row r="110" spans="1:18" x14ac:dyDescent="0.35">
      <c r="A110" s="121" t="s">
        <v>73</v>
      </c>
      <c r="B110" s="570"/>
      <c r="C110" s="515"/>
      <c r="D110" s="515"/>
      <c r="E110" s="198"/>
      <c r="F110" s="124"/>
      <c r="G110" s="125"/>
      <c r="H110" s="125"/>
      <c r="I110" s="125"/>
      <c r="J110" s="123"/>
      <c r="K110" s="124"/>
      <c r="L110" s="124"/>
      <c r="N110" s="124"/>
      <c r="O110" s="125"/>
      <c r="P110" s="125"/>
      <c r="Q110" s="125"/>
      <c r="R110" s="123"/>
    </row>
    <row r="111" spans="1:18" x14ac:dyDescent="0.35">
      <c r="A111" s="121" t="s">
        <v>74</v>
      </c>
      <c r="B111" s="570"/>
      <c r="C111" s="515"/>
      <c r="D111" s="515"/>
      <c r="E111" s="198"/>
      <c r="F111" s="124"/>
      <c r="G111" s="125"/>
      <c r="H111" s="125"/>
      <c r="I111" s="125"/>
      <c r="J111" s="123"/>
      <c r="K111" s="124"/>
      <c r="L111" s="124"/>
      <c r="N111" s="124"/>
      <c r="O111" s="125"/>
      <c r="P111" s="125"/>
      <c r="Q111" s="125"/>
      <c r="R111" s="123"/>
    </row>
    <row r="112" spans="1:18" x14ac:dyDescent="0.35">
      <c r="A112" s="121" t="s">
        <v>75</v>
      </c>
      <c r="B112" s="570"/>
      <c r="C112" s="515"/>
      <c r="D112" s="515"/>
      <c r="E112" s="198"/>
      <c r="F112" s="124"/>
      <c r="G112" s="125"/>
      <c r="H112" s="125"/>
      <c r="I112" s="125"/>
      <c r="J112" s="123"/>
      <c r="K112" s="124"/>
      <c r="L112" s="124"/>
      <c r="N112" s="124"/>
      <c r="O112" s="125"/>
      <c r="P112" s="125"/>
      <c r="Q112" s="125"/>
      <c r="R112" s="123"/>
    </row>
    <row r="113" spans="1:18" x14ac:dyDescent="0.35">
      <c r="A113" s="121" t="s">
        <v>76</v>
      </c>
      <c r="B113" s="570"/>
      <c r="C113" s="515"/>
      <c r="D113" s="515"/>
      <c r="E113" s="198"/>
      <c r="F113" s="126"/>
      <c r="G113" s="127"/>
      <c r="H113" s="127"/>
      <c r="I113" s="127"/>
      <c r="J113" s="123"/>
      <c r="K113" s="126"/>
      <c r="L113" s="126"/>
      <c r="N113" s="126"/>
      <c r="O113" s="127"/>
      <c r="P113" s="127"/>
      <c r="Q113" s="127"/>
      <c r="R113" s="123"/>
    </row>
    <row r="114" spans="1:18" x14ac:dyDescent="0.35">
      <c r="A114" s="121" t="s">
        <v>77</v>
      </c>
      <c r="B114" s="514"/>
      <c r="C114" s="515"/>
      <c r="D114" s="515"/>
      <c r="E114" s="199"/>
      <c r="F114" s="128"/>
      <c r="G114" s="127"/>
      <c r="H114" s="127"/>
      <c r="I114" s="127"/>
      <c r="J114" s="126"/>
      <c r="K114" s="128"/>
      <c r="L114" s="128"/>
      <c r="N114" s="128"/>
      <c r="O114" s="127"/>
      <c r="P114" s="127"/>
      <c r="Q114" s="127"/>
      <c r="R114" s="126"/>
    </row>
    <row r="115" spans="1:18" x14ac:dyDescent="0.35">
      <c r="A115" s="121" t="s">
        <v>78</v>
      </c>
      <c r="B115" s="514"/>
      <c r="C115" s="515"/>
      <c r="D115" s="515"/>
      <c r="E115" s="200"/>
      <c r="F115" s="130"/>
      <c r="G115" s="131"/>
      <c r="H115" s="4"/>
      <c r="I115" s="4"/>
      <c r="J115" s="129"/>
      <c r="K115" s="130"/>
      <c r="L115" s="130"/>
      <c r="N115" s="130"/>
      <c r="O115" s="131"/>
      <c r="P115" s="4"/>
      <c r="Q115" s="4"/>
      <c r="R115" s="129"/>
    </row>
    <row r="116" spans="1:18" x14ac:dyDescent="0.35">
      <c r="A116" s="121" t="s">
        <v>79</v>
      </c>
      <c r="B116" s="514"/>
      <c r="C116" s="515"/>
      <c r="D116" s="515"/>
      <c r="E116" s="200"/>
      <c r="F116" s="130"/>
      <c r="G116" s="131"/>
      <c r="H116" s="4"/>
      <c r="I116" s="4"/>
      <c r="J116" s="129"/>
      <c r="K116" s="130"/>
      <c r="L116" s="130"/>
      <c r="N116" s="130"/>
      <c r="O116" s="131"/>
      <c r="P116" s="4"/>
      <c r="Q116" s="4"/>
      <c r="R116" s="129"/>
    </row>
    <row r="117" spans="1:18" x14ac:dyDescent="0.35">
      <c r="A117" s="121" t="s">
        <v>80</v>
      </c>
      <c r="B117" s="514"/>
      <c r="C117" s="515"/>
      <c r="D117" s="515"/>
      <c r="E117" s="200"/>
      <c r="F117" s="130"/>
      <c r="G117" s="131"/>
      <c r="H117" s="4"/>
      <c r="I117" s="4"/>
      <c r="J117" s="129"/>
      <c r="K117" s="130"/>
      <c r="L117" s="130"/>
      <c r="N117" s="130"/>
      <c r="O117" s="131"/>
      <c r="P117" s="4"/>
      <c r="Q117" s="4"/>
      <c r="R117" s="129"/>
    </row>
    <row r="118" spans="1:18" x14ac:dyDescent="0.35">
      <c r="A118" s="121" t="s">
        <v>81</v>
      </c>
      <c r="B118" s="514"/>
      <c r="C118" s="515"/>
      <c r="D118" s="515"/>
      <c r="E118" s="200"/>
      <c r="F118" s="130"/>
      <c r="G118" s="131"/>
      <c r="H118" s="4"/>
      <c r="I118" s="4"/>
      <c r="J118" s="129"/>
      <c r="K118" s="130"/>
      <c r="L118" s="130"/>
      <c r="N118" s="130"/>
      <c r="O118" s="131"/>
      <c r="P118" s="4"/>
      <c r="Q118" s="4"/>
      <c r="R118" s="129"/>
    </row>
    <row r="119" spans="1:18" x14ac:dyDescent="0.35">
      <c r="A119" s="121" t="s">
        <v>82</v>
      </c>
      <c r="B119" s="514"/>
      <c r="C119" s="515"/>
      <c r="D119" s="515"/>
      <c r="E119" s="200"/>
      <c r="F119" s="130"/>
      <c r="G119" s="131"/>
      <c r="H119" s="4"/>
      <c r="I119" s="4"/>
      <c r="J119" s="129"/>
      <c r="K119" s="130"/>
      <c r="L119" s="130"/>
      <c r="N119" s="130"/>
      <c r="O119" s="131"/>
      <c r="P119" s="4"/>
      <c r="Q119" s="4"/>
      <c r="R119" s="129"/>
    </row>
    <row r="120" spans="1:18" x14ac:dyDescent="0.35">
      <c r="A120" s="121" t="s">
        <v>83</v>
      </c>
      <c r="B120" s="514"/>
      <c r="C120" s="515"/>
      <c r="D120" s="515"/>
      <c r="E120" s="200"/>
      <c r="F120" s="130"/>
      <c r="G120" s="131"/>
      <c r="H120" s="4"/>
      <c r="I120" s="4"/>
      <c r="J120" s="129"/>
      <c r="K120" s="130"/>
      <c r="L120" s="130"/>
      <c r="N120" s="130"/>
      <c r="O120" s="131"/>
      <c r="P120" s="4"/>
      <c r="Q120" s="4"/>
      <c r="R120" s="129"/>
    </row>
    <row r="121" spans="1:18" x14ac:dyDescent="0.35">
      <c r="A121" s="121" t="s">
        <v>84</v>
      </c>
      <c r="B121" s="514"/>
      <c r="C121" s="515"/>
      <c r="D121" s="515"/>
      <c r="E121" s="200"/>
      <c r="F121" s="130"/>
      <c r="G121" s="131"/>
      <c r="H121" s="4"/>
      <c r="I121" s="4"/>
      <c r="J121" s="129"/>
      <c r="K121" s="130"/>
      <c r="L121" s="130"/>
      <c r="N121" s="130"/>
      <c r="O121" s="131"/>
      <c r="P121" s="4"/>
      <c r="Q121" s="4"/>
      <c r="R121" s="129"/>
    </row>
    <row r="122" spans="1:18" x14ac:dyDescent="0.35">
      <c r="A122" s="121" t="s">
        <v>85</v>
      </c>
      <c r="B122" s="514"/>
      <c r="C122" s="515"/>
      <c r="D122" s="515"/>
      <c r="E122" s="200"/>
      <c r="F122" s="130"/>
      <c r="G122" s="131"/>
      <c r="H122" s="4"/>
      <c r="I122" s="4"/>
      <c r="J122" s="129"/>
      <c r="K122" s="130"/>
      <c r="L122" s="130"/>
      <c r="N122" s="130"/>
      <c r="O122" s="131"/>
      <c r="P122" s="4"/>
      <c r="Q122" s="4"/>
      <c r="R122" s="129"/>
    </row>
    <row r="123" spans="1:18" x14ac:dyDescent="0.35">
      <c r="A123" s="121" t="s">
        <v>86</v>
      </c>
      <c r="B123" s="514"/>
      <c r="C123" s="515"/>
      <c r="D123" s="515"/>
      <c r="E123" s="200"/>
      <c r="F123" s="130"/>
      <c r="G123" s="131"/>
      <c r="H123" s="4"/>
      <c r="I123" s="4"/>
      <c r="J123" s="129"/>
      <c r="K123" s="130"/>
      <c r="L123" s="130"/>
      <c r="N123" s="130"/>
      <c r="O123" s="131"/>
      <c r="P123" s="4"/>
      <c r="Q123" s="4"/>
      <c r="R123" s="129"/>
    </row>
  </sheetData>
  <mergeCells count="95">
    <mergeCell ref="C33:F33"/>
    <mergeCell ref="C69:P69"/>
    <mergeCell ref="D70:Q70"/>
    <mergeCell ref="B107:D107"/>
    <mergeCell ref="B82:Q88"/>
    <mergeCell ref="B89:D89"/>
    <mergeCell ref="B91:Q97"/>
    <mergeCell ref="B98:D98"/>
    <mergeCell ref="B72:Q78"/>
    <mergeCell ref="C100:Q100"/>
    <mergeCell ref="C101:K101"/>
    <mergeCell ref="B105:D105"/>
    <mergeCell ref="B106:D106"/>
    <mergeCell ref="G59:K59"/>
    <mergeCell ref="N59:Q59"/>
    <mergeCell ref="A60:C60"/>
    <mergeCell ref="C4:F4"/>
    <mergeCell ref="C14:F14"/>
    <mergeCell ref="C15:F15"/>
    <mergeCell ref="C16:F16"/>
    <mergeCell ref="B5:F5"/>
    <mergeCell ref="C6:F6"/>
    <mergeCell ref="C7:F7"/>
    <mergeCell ref="C8:F8"/>
    <mergeCell ref="C9:F9"/>
    <mergeCell ref="C10:F10"/>
    <mergeCell ref="C11:F11"/>
    <mergeCell ref="C12:F12"/>
    <mergeCell ref="B13:F13"/>
    <mergeCell ref="A1:R1"/>
    <mergeCell ref="A2:B2"/>
    <mergeCell ref="C2:E2"/>
    <mergeCell ref="H2:J2"/>
    <mergeCell ref="H3:L3"/>
    <mergeCell ref="N3:R3"/>
    <mergeCell ref="C3:E3"/>
    <mergeCell ref="B123:D123"/>
    <mergeCell ref="B115:D115"/>
    <mergeCell ref="B116:D116"/>
    <mergeCell ref="B117:D117"/>
    <mergeCell ref="B118:D118"/>
    <mergeCell ref="B119:D119"/>
    <mergeCell ref="B120:D120"/>
    <mergeCell ref="B121:D121"/>
    <mergeCell ref="B122:D122"/>
    <mergeCell ref="B114:D114"/>
    <mergeCell ref="B108:D108"/>
    <mergeCell ref="B110:D110"/>
    <mergeCell ref="B111:D111"/>
    <mergeCell ref="C48:E48"/>
    <mergeCell ref="B109:D109"/>
    <mergeCell ref="A66:F66"/>
    <mergeCell ref="B112:D112"/>
    <mergeCell ref="B113:D113"/>
    <mergeCell ref="A56:Q57"/>
    <mergeCell ref="D54:Q54"/>
    <mergeCell ref="G66:K66"/>
    <mergeCell ref="N66:Q66"/>
    <mergeCell ref="A68:Q68"/>
    <mergeCell ref="I60:Q60"/>
    <mergeCell ref="A62:Q62"/>
    <mergeCell ref="A64:F64"/>
    <mergeCell ref="G64:K64"/>
    <mergeCell ref="N64:Q64"/>
    <mergeCell ref="D60:G60"/>
    <mergeCell ref="C39:F39"/>
    <mergeCell ref="C40:F40"/>
    <mergeCell ref="C41:F41"/>
    <mergeCell ref="C42:F42"/>
    <mergeCell ref="C47:F47"/>
    <mergeCell ref="C43:F43"/>
    <mergeCell ref="C44:F44"/>
    <mergeCell ref="C45:F45"/>
    <mergeCell ref="C46:F46"/>
    <mergeCell ref="C37:F37"/>
    <mergeCell ref="C38:F38"/>
    <mergeCell ref="C26:F26"/>
    <mergeCell ref="B30:F30"/>
    <mergeCell ref="C22:F22"/>
    <mergeCell ref="C31:F31"/>
    <mergeCell ref="C32:F32"/>
    <mergeCell ref="C34:F34"/>
    <mergeCell ref="C35:F35"/>
    <mergeCell ref="C36:F36"/>
    <mergeCell ref="C27:F27"/>
    <mergeCell ref="C28:F28"/>
    <mergeCell ref="C29:F29"/>
    <mergeCell ref="C23:F23"/>
    <mergeCell ref="C24:F24"/>
    <mergeCell ref="C25:F25"/>
    <mergeCell ref="C17:F17"/>
    <mergeCell ref="C18:F18"/>
    <mergeCell ref="C19:F19"/>
    <mergeCell ref="C20:F20"/>
    <mergeCell ref="C21:F21"/>
  </mergeCells>
  <printOptions horizontalCentered="1"/>
  <pageMargins left="0.2" right="0.2" top="0.5" bottom="0.5" header="0.3" footer="0.3"/>
  <pageSetup scale="68" orientation="landscape" r:id="rId1"/>
  <rowBreaks count="2" manualBreakCount="2">
    <brk id="48" max="17" man="1"/>
    <brk id="97" max="17" man="1"/>
  </rowBreaks>
  <ignoredErrors>
    <ignoredError sqref="G2" numberStoredAsText="1"/>
    <ignoredError sqref="I8:I19 I24:I46"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22"/>
  <sheetViews>
    <sheetView view="pageBreakPreview" zoomScale="130" zoomScaleNormal="100" zoomScaleSheetLayoutView="130" workbookViewId="0">
      <selection activeCell="G2" sqref="G2"/>
    </sheetView>
  </sheetViews>
  <sheetFormatPr defaultRowHeight="14.5" x14ac:dyDescent="0.35"/>
  <cols>
    <col min="1" max="3" width="6.54296875" customWidth="1"/>
    <col min="4" max="4" width="6.1796875" customWidth="1"/>
    <col min="5" max="5" width="41.1796875" customWidth="1"/>
    <col min="6" max="6" width="8" customWidth="1"/>
    <col min="7" max="7" width="7.54296875" customWidth="1"/>
    <col min="8" max="12" width="9.81640625" customWidth="1"/>
    <col min="13" max="13" width="2" customWidth="1"/>
    <col min="14" max="15" width="10.1796875" customWidth="1"/>
    <col min="16" max="18" width="9.81640625" customWidth="1"/>
  </cols>
  <sheetData>
    <row r="1" spans="1:21" s="13" customFormat="1" ht="34.5" customHeight="1" thickBot="1" x14ac:dyDescent="0.4">
      <c r="A1" s="443" t="s">
        <v>168</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4" t="e">
        <f>+#REF!</f>
        <v>#REF!</v>
      </c>
      <c r="L2" s="15">
        <v>45930</v>
      </c>
      <c r="M2" s="16"/>
      <c r="N2" s="17"/>
      <c r="O2" s="18" t="s">
        <v>21</v>
      </c>
      <c r="P2" s="17"/>
      <c r="Q2" s="19"/>
      <c r="R2" s="20" t="e">
        <f>+'Detailed Plan'!G51-'Sep25'!P51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3.25" customHeight="1" x14ac:dyDescent="0.35">
      <c r="A4" s="134" t="s">
        <v>88</v>
      </c>
      <c r="B4" s="135" t="s">
        <v>89</v>
      </c>
      <c r="C4" s="449" t="s">
        <v>90</v>
      </c>
      <c r="D4" s="450"/>
      <c r="E4" s="450"/>
      <c r="F4" s="451"/>
      <c r="G4" s="22" t="e">
        <f>+#REF!</f>
        <v>#REF!</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607"/>
      <c r="F8" s="608"/>
      <c r="G8" s="178">
        <v>10</v>
      </c>
      <c r="H8" s="132">
        <f>+'Detailed Plan'!H7</f>
        <v>0</v>
      </c>
      <c r="I8" s="27" t="e">
        <f>SUM('Detailed Plan'!#REF!)</f>
        <v>#REF!</v>
      </c>
      <c r="J8" s="27" t="e">
        <f>+'Aug25'!J8+'Sep25'!K8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586"/>
      <c r="E9" s="586"/>
      <c r="F9" s="587"/>
      <c r="G9" s="7"/>
      <c r="H9" s="22"/>
      <c r="I9" s="22"/>
      <c r="J9" s="22"/>
      <c r="K9" s="24"/>
      <c r="L9" s="22"/>
      <c r="M9" s="182"/>
      <c r="N9" s="182"/>
      <c r="O9" s="182"/>
      <c r="P9" s="182"/>
      <c r="Q9" s="182"/>
      <c r="R9" s="183"/>
    </row>
    <row r="10" spans="1:21" x14ac:dyDescent="0.35">
      <c r="A10" s="175"/>
      <c r="B10" s="174"/>
      <c r="C10" s="460" t="s">
        <v>137</v>
      </c>
      <c r="D10" s="461"/>
      <c r="E10" s="607"/>
      <c r="F10" s="608"/>
      <c r="G10" s="179">
        <v>20</v>
      </c>
      <c r="H10" s="132">
        <f>+'Detailed Plan'!H9</f>
        <v>0</v>
      </c>
      <c r="I10" s="27" t="e">
        <f>SUM('Detailed Plan'!#REF!)</f>
        <v>#REF!</v>
      </c>
      <c r="J10" s="27" t="e">
        <f>+'Aug25'!J10+'Sep25'!K10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607"/>
      <c r="F11" s="608"/>
      <c r="G11" s="179">
        <v>10</v>
      </c>
      <c r="H11" s="132">
        <f>+'Detailed Plan'!H10</f>
        <v>0</v>
      </c>
      <c r="I11" s="27" t="e">
        <f>SUM('Detailed Plan'!#REF!)</f>
        <v>#REF!</v>
      </c>
      <c r="J11" s="27" t="e">
        <f>+'Aug25'!J11+'Sep25'!K11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609"/>
      <c r="E12" s="609"/>
      <c r="F12" s="610"/>
      <c r="G12" s="7"/>
      <c r="H12" s="204">
        <f>SUM(H8:H11)</f>
        <v>0</v>
      </c>
      <c r="I12" s="204" t="e">
        <f t="shared" ref="I12:L12" si="11">SUM(I8:I11)</f>
        <v>#REF!</v>
      </c>
      <c r="J12" s="204" t="e">
        <f t="shared" si="11"/>
        <v>#REF!</v>
      </c>
      <c r="K12" s="204">
        <f t="shared" si="11"/>
        <v>0</v>
      </c>
      <c r="L12" s="204" t="e">
        <f t="shared" si="11"/>
        <v>#REF!</v>
      </c>
      <c r="M12" s="182"/>
      <c r="N12" s="205">
        <f>SUM(N8:N11)</f>
        <v>0</v>
      </c>
      <c r="O12" s="205" t="e">
        <f t="shared" ref="O12:Q12" si="12">SUM(O8:O11)</f>
        <v>#REF!</v>
      </c>
      <c r="P12" s="205" t="e">
        <f t="shared" si="12"/>
        <v>#REF!</v>
      </c>
      <c r="Q12" s="205">
        <f t="shared" si="12"/>
        <v>0</v>
      </c>
      <c r="R12" s="205">
        <f t="shared" ref="R12" si="13">SUM(R8:R11)</f>
        <v>0</v>
      </c>
    </row>
    <row r="13" spans="1:21" x14ac:dyDescent="0.35">
      <c r="A13" s="136"/>
      <c r="B13" s="614" t="s">
        <v>4</v>
      </c>
      <c r="C13" s="471"/>
      <c r="D13" s="471"/>
      <c r="E13" s="471"/>
      <c r="F13" s="472"/>
      <c r="G13" s="7"/>
      <c r="H13" s="7"/>
      <c r="I13" s="7"/>
      <c r="J13" s="7"/>
      <c r="K13" s="7"/>
      <c r="L13" s="7"/>
      <c r="M13" s="182"/>
      <c r="N13" s="7"/>
      <c r="O13" s="7"/>
      <c r="P13" s="7"/>
      <c r="Q13" s="7"/>
      <c r="R13" s="7"/>
    </row>
    <row r="14" spans="1:21" ht="22.5" customHeight="1" x14ac:dyDescent="0.35">
      <c r="A14" s="136" t="s">
        <v>91</v>
      </c>
      <c r="B14" s="137" t="s">
        <v>92</v>
      </c>
      <c r="C14" s="529" t="s">
        <v>93</v>
      </c>
      <c r="D14" s="530"/>
      <c r="E14" s="530"/>
      <c r="F14" s="531"/>
      <c r="G14" s="138">
        <v>30</v>
      </c>
      <c r="H14" s="132">
        <f>+'Detailed Plan'!H13</f>
        <v>0</v>
      </c>
      <c r="I14" s="27" t="e">
        <f>SUM('Detailed Plan'!#REF!)</f>
        <v>#REF!</v>
      </c>
      <c r="J14" s="27" t="e">
        <f>+'Aug25'!J14+'Sep25'!K14</f>
        <v>#REF!</v>
      </c>
      <c r="K14" s="28"/>
      <c r="L14" s="29" t="e">
        <f t="shared" ref="L14" si="14">+J14-I14</f>
        <v>#REF!</v>
      </c>
      <c r="M14" s="182"/>
      <c r="N14" s="30">
        <f>+$G14*H14</f>
        <v>0</v>
      </c>
      <c r="O14" s="30" t="e">
        <f t="shared" ref="O14:Q14" si="15">+$G14*I14</f>
        <v>#REF!</v>
      </c>
      <c r="P14" s="30" t="e">
        <f t="shared" si="15"/>
        <v>#REF!</v>
      </c>
      <c r="Q14" s="30">
        <f t="shared" si="15"/>
        <v>0</v>
      </c>
      <c r="R14" s="31">
        <f t="shared" ref="R14" si="16">IF(OR(N14=0,N14=""),0,P14/N14)</f>
        <v>0</v>
      </c>
    </row>
    <row r="15" spans="1:21" x14ac:dyDescent="0.35">
      <c r="A15" s="140" t="s">
        <v>94</v>
      </c>
      <c r="B15" s="3" t="s">
        <v>95</v>
      </c>
      <c r="C15" s="470" t="s">
        <v>5</v>
      </c>
      <c r="D15" s="471"/>
      <c r="E15" s="471"/>
      <c r="F15" s="472"/>
      <c r="G15" s="7"/>
      <c r="H15" s="159"/>
      <c r="I15" s="7"/>
      <c r="J15" s="7"/>
      <c r="K15" s="7"/>
      <c r="L15" s="7"/>
      <c r="M15" s="182"/>
      <c r="N15" s="7"/>
      <c r="O15" s="7"/>
      <c r="P15" s="7"/>
      <c r="Q15" s="7"/>
      <c r="R15" s="7"/>
    </row>
    <row r="16" spans="1:21" x14ac:dyDescent="0.35">
      <c r="A16" s="141"/>
      <c r="B16" s="3" t="s">
        <v>96</v>
      </c>
      <c r="C16" s="459" t="s">
        <v>97</v>
      </c>
      <c r="D16" s="435"/>
      <c r="E16" s="435"/>
      <c r="F16" s="436"/>
      <c r="G16" s="7"/>
      <c r="H16" s="159"/>
      <c r="I16" s="7"/>
      <c r="J16" s="7"/>
      <c r="K16" s="7"/>
      <c r="L16" s="7"/>
      <c r="M16" s="182"/>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+'Aug25'!J17+'Sep25'!K17</f>
        <v>#REF!</v>
      </c>
      <c r="K17" s="28"/>
      <c r="L17" s="29" t="e">
        <f t="shared" ref="L17:L19" si="17">+J17-I17</f>
        <v>#REF!</v>
      </c>
      <c r="M17" s="182"/>
      <c r="N17" s="30">
        <f t="shared" ref="N17:N19" si="18">+$G17*H17</f>
        <v>0</v>
      </c>
      <c r="O17" s="30" t="e">
        <f t="shared" ref="O17:O19" si="19">+$G17*I17</f>
        <v>#REF!</v>
      </c>
      <c r="P17" s="30" t="e">
        <f t="shared" ref="P17:P19" si="20">+$G17*J17</f>
        <v>#REF!</v>
      </c>
      <c r="Q17" s="30">
        <f t="shared" ref="Q17:Q19" si="21">+$G17*K17</f>
        <v>0</v>
      </c>
      <c r="R17" s="31">
        <f t="shared" ref="R17:R19" si="22">IF(OR(N17=0,N17=""),0,P17/N17)</f>
        <v>0</v>
      </c>
    </row>
    <row r="18" spans="1:18" x14ac:dyDescent="0.35">
      <c r="A18" s="142"/>
      <c r="B18" s="3"/>
      <c r="C18" s="423" t="s">
        <v>7</v>
      </c>
      <c r="D18" s="424"/>
      <c r="E18" s="424"/>
      <c r="F18" s="425"/>
      <c r="G18" s="34">
        <v>20</v>
      </c>
      <c r="H18" s="132">
        <f>+'Detailed Plan'!H17</f>
        <v>0</v>
      </c>
      <c r="I18" s="27" t="e">
        <f>SUM('Detailed Plan'!#REF!)</f>
        <v>#REF!</v>
      </c>
      <c r="J18" s="27" t="e">
        <f>+'Aug25'!J18+'Sep25'!K18</f>
        <v>#REF!</v>
      </c>
      <c r="K18" s="28"/>
      <c r="L18" s="29" t="e">
        <f t="shared" si="17"/>
        <v>#REF!</v>
      </c>
      <c r="M18" s="182"/>
      <c r="N18" s="30">
        <f t="shared" si="18"/>
        <v>0</v>
      </c>
      <c r="O18" s="30" t="e">
        <f t="shared" si="19"/>
        <v>#REF!</v>
      </c>
      <c r="P18" s="30" t="e">
        <f t="shared" si="20"/>
        <v>#REF!</v>
      </c>
      <c r="Q18" s="30">
        <f t="shared" si="21"/>
        <v>0</v>
      </c>
      <c r="R18" s="31">
        <f t="shared" si="22"/>
        <v>0</v>
      </c>
    </row>
    <row r="19" spans="1:18" x14ac:dyDescent="0.35">
      <c r="A19" s="141"/>
      <c r="B19" s="3" t="s">
        <v>98</v>
      </c>
      <c r="C19" s="473" t="s">
        <v>99</v>
      </c>
      <c r="D19" s="474"/>
      <c r="E19" s="474"/>
      <c r="F19" s="475"/>
      <c r="G19" s="34">
        <v>10</v>
      </c>
      <c r="H19" s="132">
        <f>+'Detailed Plan'!H18</f>
        <v>0</v>
      </c>
      <c r="I19" s="27" t="e">
        <f>SUM('Detailed Plan'!#REF!)</f>
        <v>#REF!</v>
      </c>
      <c r="J19" s="27" t="e">
        <f>+'Aug25'!J19+'Sep25'!K19</f>
        <v>#REF!</v>
      </c>
      <c r="K19" s="28"/>
      <c r="L19" s="29" t="e">
        <f t="shared" si="17"/>
        <v>#REF!</v>
      </c>
      <c r="M19" s="182"/>
      <c r="N19" s="30">
        <f t="shared" si="18"/>
        <v>0</v>
      </c>
      <c r="O19" s="30" t="e">
        <f t="shared" si="19"/>
        <v>#REF!</v>
      </c>
      <c r="P19" s="30" t="e">
        <f t="shared" si="20"/>
        <v>#REF!</v>
      </c>
      <c r="Q19" s="30">
        <f t="shared" si="21"/>
        <v>0</v>
      </c>
      <c r="R19" s="31">
        <f t="shared" si="22"/>
        <v>0</v>
      </c>
    </row>
    <row r="20" spans="1:18" x14ac:dyDescent="0.35">
      <c r="A20" s="142"/>
      <c r="B20" s="3" t="s">
        <v>100</v>
      </c>
      <c r="C20" s="431" t="s">
        <v>8</v>
      </c>
      <c r="D20" s="437"/>
      <c r="E20" s="437"/>
      <c r="F20" s="438"/>
      <c r="G20" s="7"/>
      <c r="H20" s="159"/>
      <c r="I20" s="7"/>
      <c r="J20" s="7"/>
      <c r="K20" s="7"/>
      <c r="L20" s="7"/>
      <c r="M20" s="182"/>
      <c r="N20" s="7"/>
      <c r="O20" s="7"/>
      <c r="P20" s="7"/>
      <c r="Q20" s="7"/>
      <c r="R20" s="7"/>
    </row>
    <row r="21" spans="1:18" ht="14.5" customHeight="1" x14ac:dyDescent="0.35">
      <c r="A21" s="143"/>
      <c r="B21" s="9" t="s">
        <v>101</v>
      </c>
      <c r="C21" s="459" t="s">
        <v>145</v>
      </c>
      <c r="D21" s="586"/>
      <c r="E21" s="586"/>
      <c r="F21" s="587"/>
      <c r="G21" s="2"/>
      <c r="H21" s="159"/>
      <c r="I21" s="7"/>
      <c r="J21" s="7"/>
      <c r="K21" s="7"/>
      <c r="L21" s="7"/>
      <c r="M21" s="182"/>
      <c r="N21" s="7"/>
      <c r="O21" s="7"/>
      <c r="P21" s="7"/>
      <c r="Q21" s="7"/>
      <c r="R21" s="7"/>
    </row>
    <row r="22" spans="1:18" ht="14.5" customHeight="1" x14ac:dyDescent="0.35">
      <c r="A22" s="144"/>
      <c r="B22" s="9"/>
      <c r="C22" s="476" t="s">
        <v>146</v>
      </c>
      <c r="D22" s="588"/>
      <c r="E22" s="588"/>
      <c r="F22" s="589"/>
      <c r="G22" s="138">
        <v>60</v>
      </c>
      <c r="H22" s="132">
        <f>+'Detailed Plan'!H21</f>
        <v>0</v>
      </c>
      <c r="I22" s="27" t="e">
        <f>SUM('Detailed Plan'!#REF!)</f>
        <v>#REF!</v>
      </c>
      <c r="J22" s="27" t="e">
        <f>+'Aug25'!J22+'Sep25'!K22</f>
        <v>#REF!</v>
      </c>
      <c r="K22" s="28"/>
      <c r="L22" s="29" t="e">
        <f t="shared" ref="L22" si="23">+J22-I22</f>
        <v>#REF!</v>
      </c>
      <c r="M22" s="182"/>
      <c r="N22" s="30">
        <f>+$G22*H22</f>
        <v>0</v>
      </c>
      <c r="O22" s="30" t="e">
        <f t="shared" ref="O22" si="24">+$G22*I22</f>
        <v>#REF!</v>
      </c>
      <c r="P22" s="30" t="e">
        <f t="shared" ref="P22" si="25">+$G22*J22</f>
        <v>#REF!</v>
      </c>
      <c r="Q22" s="30">
        <f t="shared" ref="Q22" si="26">+$G22*K22</f>
        <v>0</v>
      </c>
      <c r="R22" s="31">
        <f t="shared" ref="R22" si="27">IF(OR(N22=0,N22=""),0,P22/N22)</f>
        <v>0</v>
      </c>
    </row>
    <row r="23" spans="1:18" x14ac:dyDescent="0.35">
      <c r="A23" s="144"/>
      <c r="B23" s="9" t="s">
        <v>102</v>
      </c>
      <c r="C23" s="431" t="s">
        <v>9</v>
      </c>
      <c r="D23" s="437"/>
      <c r="E23" s="437"/>
      <c r="F23" s="438"/>
      <c r="G23" s="2"/>
      <c r="H23" s="159"/>
      <c r="I23" s="7"/>
      <c r="J23" s="7"/>
      <c r="K23" s="7"/>
      <c r="L23" s="7"/>
      <c r="M23" s="182"/>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+'Aug25'!J24+'Sep25'!K24</f>
        <v>#REF!</v>
      </c>
      <c r="K24" s="28"/>
      <c r="L24" s="29" t="e">
        <f t="shared" ref="L24:L25" si="28">+J24-I24</f>
        <v>#REF!</v>
      </c>
      <c r="M24" s="182"/>
      <c r="N24" s="30">
        <f t="shared" ref="N24:N25" si="29">+$G24*H24</f>
        <v>0</v>
      </c>
      <c r="O24" s="30" t="e">
        <f t="shared" ref="O24:O25" si="30">+$G24*I24</f>
        <v>#REF!</v>
      </c>
      <c r="P24" s="30" t="e">
        <f t="shared" ref="P24:P25" si="31">+$G24*J24</f>
        <v>#REF!</v>
      </c>
      <c r="Q24" s="30">
        <f t="shared" ref="Q24:Q25" si="32">+$G24*K24</f>
        <v>0</v>
      </c>
      <c r="R24" s="31">
        <f t="shared" ref="R24:R25" si="33">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4">+K25</f>
        <v>0</v>
      </c>
      <c r="K25" s="28"/>
      <c r="L25" s="29" t="e">
        <f t="shared" si="28"/>
        <v>#REF!</v>
      </c>
      <c r="M25" s="182"/>
      <c r="N25" s="30">
        <f t="shared" si="29"/>
        <v>0</v>
      </c>
      <c r="O25" s="30" t="e">
        <f t="shared" si="30"/>
        <v>#REF!</v>
      </c>
      <c r="P25" s="30">
        <f t="shared" si="31"/>
        <v>0</v>
      </c>
      <c r="Q25" s="30">
        <f t="shared" si="32"/>
        <v>0</v>
      </c>
      <c r="R25" s="31">
        <f t="shared" si="33"/>
        <v>0</v>
      </c>
    </row>
    <row r="26" spans="1:18" x14ac:dyDescent="0.35">
      <c r="A26" s="143"/>
      <c r="B26" s="9" t="s">
        <v>104</v>
      </c>
      <c r="C26" s="439" t="s">
        <v>139</v>
      </c>
      <c r="D26" s="586"/>
      <c r="E26" s="586"/>
      <c r="F26" s="587"/>
      <c r="G26" s="138">
        <v>10</v>
      </c>
      <c r="H26" s="132">
        <f>+'Detailed Plan'!H25</f>
        <v>0</v>
      </c>
      <c r="I26" s="27" t="e">
        <f>SUM('Detailed Plan'!#REF!)</f>
        <v>#REF!</v>
      </c>
      <c r="J26" s="27">
        <f>+'Aug25'!J26+'Sep25'!K26</f>
        <v>0</v>
      </c>
      <c r="K26" s="28"/>
      <c r="L26" s="29" t="e">
        <f t="shared" ref="L26:L28" si="35">+J26-I26</f>
        <v>#REF!</v>
      </c>
      <c r="M26" s="182"/>
      <c r="N26" s="30">
        <f t="shared" ref="N26:N28" si="36">+$G26*H26</f>
        <v>0</v>
      </c>
      <c r="O26" s="30" t="e">
        <f t="shared" ref="O26:O28" si="37">+$G26*I26</f>
        <v>#REF!</v>
      </c>
      <c r="P26" s="30">
        <f t="shared" ref="P26:P28" si="38">+$G26*J26</f>
        <v>0</v>
      </c>
      <c r="Q26" s="30">
        <f t="shared" ref="Q26:Q28" si="39">+$G26*K26</f>
        <v>0</v>
      </c>
      <c r="R26" s="31">
        <f t="shared" ref="R26:R28" si="40">IF(OR(N26=0,N26=""),0,P26/N26)</f>
        <v>0</v>
      </c>
    </row>
    <row r="27" spans="1:18" ht="14.5" customHeight="1" x14ac:dyDescent="0.35">
      <c r="A27" s="202"/>
      <c r="B27" s="176"/>
      <c r="C27" s="439" t="s">
        <v>162</v>
      </c>
      <c r="D27" s="591"/>
      <c r="E27" s="591"/>
      <c r="F27" s="592"/>
      <c r="G27" s="138">
        <v>25</v>
      </c>
      <c r="H27" s="132">
        <f>+'Detailed Plan'!H26</f>
        <v>0</v>
      </c>
      <c r="I27" s="27" t="e">
        <f>SUM('Detailed Plan'!#REF!)</f>
        <v>#REF!</v>
      </c>
      <c r="J27" s="27" t="e">
        <f>+'Aug25'!J27+'Sep25'!K27</f>
        <v>#REF!</v>
      </c>
      <c r="K27" s="28"/>
      <c r="L27" s="29" t="e">
        <f t="shared" si="35"/>
        <v>#REF!</v>
      </c>
      <c r="M27" s="182"/>
      <c r="N27" s="30">
        <f t="shared" si="36"/>
        <v>0</v>
      </c>
      <c r="O27" s="30" t="e">
        <f t="shared" si="37"/>
        <v>#REF!</v>
      </c>
      <c r="P27" s="30" t="e">
        <f t="shared" si="38"/>
        <v>#REF!</v>
      </c>
      <c r="Q27" s="30">
        <f t="shared" si="39"/>
        <v>0</v>
      </c>
      <c r="R27" s="31">
        <f t="shared" si="40"/>
        <v>0</v>
      </c>
    </row>
    <row r="28" spans="1:18" ht="21.75" customHeight="1" x14ac:dyDescent="0.35">
      <c r="A28" s="140" t="s">
        <v>105</v>
      </c>
      <c r="B28" s="146" t="s">
        <v>106</v>
      </c>
      <c r="C28" s="529" t="s">
        <v>107</v>
      </c>
      <c r="D28" s="530"/>
      <c r="E28" s="530"/>
      <c r="F28" s="531"/>
      <c r="G28" s="138">
        <v>30</v>
      </c>
      <c r="H28" s="132">
        <f>+'Detailed Plan'!H27</f>
        <v>0</v>
      </c>
      <c r="I28" s="27" t="e">
        <f>SUM('Detailed Plan'!#REF!)</f>
        <v>#REF!</v>
      </c>
      <c r="J28" s="27" t="e">
        <f>+'Aug25'!J28+'Sep25'!K28</f>
        <v>#REF!</v>
      </c>
      <c r="K28" s="28"/>
      <c r="L28" s="29" t="e">
        <f t="shared" si="35"/>
        <v>#REF!</v>
      </c>
      <c r="M28" s="182"/>
      <c r="N28" s="30">
        <f t="shared" si="36"/>
        <v>0</v>
      </c>
      <c r="O28" s="30" t="e">
        <f t="shared" si="37"/>
        <v>#REF!</v>
      </c>
      <c r="P28" s="30" t="e">
        <f t="shared" si="38"/>
        <v>#REF!</v>
      </c>
      <c r="Q28" s="30">
        <f t="shared" si="39"/>
        <v>0</v>
      </c>
      <c r="R28" s="31">
        <f t="shared" si="40"/>
        <v>0</v>
      </c>
    </row>
    <row r="29" spans="1:18" x14ac:dyDescent="0.35">
      <c r="A29" s="147"/>
      <c r="B29" s="35"/>
      <c r="C29" s="429" t="s">
        <v>11</v>
      </c>
      <c r="D29" s="487"/>
      <c r="E29" s="487"/>
      <c r="F29" s="430"/>
      <c r="G29" s="5"/>
      <c r="H29" s="184">
        <f>SUM(H14:H28)</f>
        <v>0</v>
      </c>
      <c r="I29" s="184" t="e">
        <f t="shared" ref="I29:L29" si="41">SUM(I14:I28)</f>
        <v>#REF!</v>
      </c>
      <c r="J29" s="184" t="e">
        <f t="shared" si="41"/>
        <v>#REF!</v>
      </c>
      <c r="K29" s="184">
        <f t="shared" si="41"/>
        <v>0</v>
      </c>
      <c r="L29" s="184" t="e">
        <f t="shared" si="41"/>
        <v>#REF!</v>
      </c>
      <c r="M29" s="182"/>
      <c r="N29" s="160">
        <f>SUM(N14:N28)</f>
        <v>0</v>
      </c>
      <c r="O29" s="160" t="e">
        <f t="shared" ref="O29:Q29" si="42">SUM(O14:O28)</f>
        <v>#REF!</v>
      </c>
      <c r="P29" s="160" t="e">
        <f t="shared" si="42"/>
        <v>#REF!</v>
      </c>
      <c r="Q29" s="160">
        <f t="shared" si="42"/>
        <v>0</v>
      </c>
      <c r="R29" s="31">
        <f t="shared" ref="R29" si="43">IF(OR(N29=0,N29=""),0,P29/N29)</f>
        <v>0</v>
      </c>
    </row>
    <row r="30" spans="1:18" x14ac:dyDescent="0.35">
      <c r="A30" s="148" t="s">
        <v>108</v>
      </c>
      <c r="B30" s="486" t="s">
        <v>12</v>
      </c>
      <c r="C30" s="471"/>
      <c r="D30" s="471"/>
      <c r="E30" s="471"/>
      <c r="F30" s="472"/>
      <c r="G30" s="5"/>
      <c r="H30" s="159"/>
      <c r="I30" s="7"/>
      <c r="J30" s="7"/>
      <c r="K30" s="7"/>
      <c r="L30" s="7"/>
      <c r="M30" s="182"/>
      <c r="N30" s="7"/>
      <c r="O30" s="7"/>
      <c r="P30" s="7"/>
      <c r="Q30" s="7"/>
      <c r="R30" s="7"/>
    </row>
    <row r="31" spans="1:18" x14ac:dyDescent="0.35">
      <c r="A31" s="149"/>
      <c r="B31" s="11" t="s">
        <v>109</v>
      </c>
      <c r="C31" s="488" t="s">
        <v>13</v>
      </c>
      <c r="D31" s="488"/>
      <c r="E31" s="488"/>
      <c r="F31" s="472"/>
      <c r="G31" s="5"/>
      <c r="H31" s="159"/>
      <c r="I31" s="7"/>
      <c r="J31" s="7"/>
      <c r="K31" s="7"/>
      <c r="L31" s="7"/>
      <c r="M31" s="182"/>
      <c r="N31" s="7"/>
      <c r="O31" s="7"/>
      <c r="P31" s="7"/>
      <c r="Q31" s="7"/>
      <c r="R31" s="7"/>
    </row>
    <row r="32" spans="1:18" x14ac:dyDescent="0.35">
      <c r="A32" s="150"/>
      <c r="B32" s="35"/>
      <c r="C32" s="489" t="s">
        <v>110</v>
      </c>
      <c r="D32" s="440"/>
      <c r="E32" s="440"/>
      <c r="F32" s="441"/>
      <c r="G32" s="151">
        <v>25</v>
      </c>
      <c r="H32" s="132">
        <f>+'Detailed Plan'!H31</f>
        <v>0</v>
      </c>
      <c r="I32" s="27" t="e">
        <f>SUM('Detailed Plan'!#REF!)</f>
        <v>#REF!</v>
      </c>
      <c r="J32" s="27" t="e">
        <f>+'Aug25'!J32+'Sep25'!K32</f>
        <v>#REF!</v>
      </c>
      <c r="K32" s="28"/>
      <c r="L32" s="29" t="e">
        <f t="shared" ref="L32" si="44">+J32-I32</f>
        <v>#REF!</v>
      </c>
      <c r="M32" s="182"/>
      <c r="N32" s="30">
        <f>+$G32*H32</f>
        <v>0</v>
      </c>
      <c r="O32" s="30" t="e">
        <f t="shared" ref="O32" si="45">+$G32*I32</f>
        <v>#REF!</v>
      </c>
      <c r="P32" s="30" t="e">
        <f t="shared" ref="P32" si="46">+$G32*J32</f>
        <v>#REF!</v>
      </c>
      <c r="Q32" s="30">
        <f t="shared" ref="Q32" si="47">+$G32*K32</f>
        <v>0</v>
      </c>
      <c r="R32" s="31">
        <f t="shared" ref="R32" si="48">IF(OR(N32=0,N32=""),0,P32/N32)</f>
        <v>0</v>
      </c>
    </row>
    <row r="33" spans="1:18" x14ac:dyDescent="0.35">
      <c r="A33" s="147"/>
      <c r="B33" s="35" t="s">
        <v>140</v>
      </c>
      <c r="C33" s="431" t="s">
        <v>141</v>
      </c>
      <c r="D33" s="432"/>
      <c r="E33" s="432"/>
      <c r="F33" s="433"/>
      <c r="G33" s="182"/>
      <c r="H33" s="182"/>
      <c r="I33" s="182"/>
      <c r="J33" s="182"/>
      <c r="K33" s="182"/>
      <c r="L33" s="182"/>
      <c r="M33" s="7"/>
      <c r="N33" s="182"/>
      <c r="O33" s="182"/>
      <c r="P33" s="182"/>
      <c r="Q33" s="182"/>
      <c r="R33" s="182"/>
    </row>
    <row r="34" spans="1:18" x14ac:dyDescent="0.35">
      <c r="A34" s="147"/>
      <c r="B34" s="35"/>
      <c r="C34" s="442" t="s">
        <v>142</v>
      </c>
      <c r="D34" s="474"/>
      <c r="E34" s="474"/>
      <c r="F34" s="475"/>
      <c r="G34" s="151">
        <v>10</v>
      </c>
      <c r="H34" s="132">
        <f>+'Detailed Plan'!H33</f>
        <v>0</v>
      </c>
      <c r="I34" s="27" t="e">
        <f>SUM('Detailed Plan'!#REF!)</f>
        <v>#REF!</v>
      </c>
      <c r="J34" s="27" t="e">
        <f>+'Aug25'!J34+'Sep25'!K34</f>
        <v>#REF!</v>
      </c>
      <c r="K34" s="28"/>
      <c r="L34" s="29" t="e">
        <f t="shared" ref="L34" si="49">+J34-I34</f>
        <v>#REF!</v>
      </c>
      <c r="M34" s="182"/>
      <c r="N34" s="30">
        <f>+$G34*H34</f>
        <v>0</v>
      </c>
      <c r="O34" s="30" t="e">
        <f t="shared" ref="O34" si="50">+$G34*I34</f>
        <v>#REF!</v>
      </c>
      <c r="P34" s="30" t="e">
        <f t="shared" ref="P34" si="51">+$G34*J34</f>
        <v>#REF!</v>
      </c>
      <c r="Q34" s="30">
        <f t="shared" ref="Q34" si="52">+$G34*K34</f>
        <v>0</v>
      </c>
      <c r="R34" s="31">
        <f t="shared" ref="R34" si="53">IF(OR(N34=0,N34=""),0,P34/N34)</f>
        <v>0</v>
      </c>
    </row>
    <row r="35" spans="1:18" x14ac:dyDescent="0.35">
      <c r="A35" s="143"/>
      <c r="B35" s="9" t="s">
        <v>111</v>
      </c>
      <c r="C35" s="431" t="s">
        <v>14</v>
      </c>
      <c r="D35" s="432"/>
      <c r="E35" s="432"/>
      <c r="F35" s="433"/>
      <c r="G35" s="2"/>
      <c r="H35" s="159"/>
      <c r="I35" s="7"/>
      <c r="J35" s="7"/>
      <c r="K35" s="7"/>
      <c r="L35" s="7"/>
      <c r="M35" s="182"/>
      <c r="N35" s="7"/>
      <c r="O35" s="7"/>
      <c r="P35" s="7"/>
      <c r="Q35" s="7"/>
      <c r="R35" s="7"/>
    </row>
    <row r="36" spans="1:18" x14ac:dyDescent="0.35">
      <c r="A36" s="144"/>
      <c r="B36" s="9"/>
      <c r="C36" s="434" t="s">
        <v>112</v>
      </c>
      <c r="D36" s="435"/>
      <c r="E36" s="435"/>
      <c r="F36" s="436"/>
      <c r="G36" s="151">
        <v>50</v>
      </c>
      <c r="H36" s="132">
        <f>+'Detailed Plan'!H35</f>
        <v>0</v>
      </c>
      <c r="I36" s="27" t="e">
        <f>SUM('Detailed Plan'!#REF!)</f>
        <v>#REF!</v>
      </c>
      <c r="J36" s="27" t="e">
        <f>+'Aug25'!J36+'Sep25'!K36</f>
        <v>#REF!</v>
      </c>
      <c r="K36" s="28"/>
      <c r="L36" s="29" t="e">
        <f t="shared" ref="L36" si="54">+J36-I36</f>
        <v>#REF!</v>
      </c>
      <c r="M36" s="182"/>
      <c r="N36" s="30">
        <f>+$G36*H36</f>
        <v>0</v>
      </c>
      <c r="O36" s="30" t="e">
        <f t="shared" ref="O36" si="55">+$G36*I36</f>
        <v>#REF!</v>
      </c>
      <c r="P36" s="30" t="e">
        <f t="shared" ref="P36" si="56">+$G36*J36</f>
        <v>#REF!</v>
      </c>
      <c r="Q36" s="30">
        <f t="shared" ref="Q36" si="57">+$G36*K36</f>
        <v>0</v>
      </c>
      <c r="R36" s="31">
        <f t="shared" ref="R36:R38" si="58">IF(OR(N36=0,N36=""),0,P36/N36)</f>
        <v>0</v>
      </c>
    </row>
    <row r="37" spans="1:18" x14ac:dyDescent="0.35">
      <c r="A37" s="147"/>
      <c r="B37" s="35"/>
      <c r="C37" s="429" t="s">
        <v>15</v>
      </c>
      <c r="D37" s="429"/>
      <c r="E37" s="429"/>
      <c r="F37" s="430"/>
      <c r="G37" s="5"/>
      <c r="H37" s="132">
        <f>SUM(H32:H36)</f>
        <v>0</v>
      </c>
      <c r="I37" s="132" t="e">
        <f t="shared" ref="I37:L37" si="59">SUM(I32:I36)</f>
        <v>#REF!</v>
      </c>
      <c r="J37" s="132" t="e">
        <f t="shared" si="59"/>
        <v>#REF!</v>
      </c>
      <c r="K37" s="132">
        <f t="shared" si="59"/>
        <v>0</v>
      </c>
      <c r="L37" s="132" t="e">
        <f t="shared" si="59"/>
        <v>#REF!</v>
      </c>
      <c r="M37" s="7"/>
      <c r="N37" s="30">
        <f>SUM(N32:N36)</f>
        <v>0</v>
      </c>
      <c r="O37" s="30" t="e">
        <f t="shared" ref="O37:Q37" si="60">SUM(O32:O36)</f>
        <v>#REF!</v>
      </c>
      <c r="P37" s="30" t="e">
        <f t="shared" si="60"/>
        <v>#REF!</v>
      </c>
      <c r="Q37" s="30">
        <f t="shared" si="60"/>
        <v>0</v>
      </c>
      <c r="R37" s="31">
        <f t="shared" si="58"/>
        <v>0</v>
      </c>
    </row>
    <row r="38" spans="1:18" x14ac:dyDescent="0.35">
      <c r="A38" s="152"/>
      <c r="B38" s="3"/>
      <c r="C38" s="490" t="s">
        <v>113</v>
      </c>
      <c r="D38" s="491"/>
      <c r="E38" s="491"/>
      <c r="F38" s="492"/>
      <c r="G38" s="153"/>
      <c r="H38" s="191">
        <f>+H37+H29+H12</f>
        <v>0</v>
      </c>
      <c r="I38" s="191" t="e">
        <f t="shared" ref="I38:L38" si="61">+I37+I29+I12</f>
        <v>#REF!</v>
      </c>
      <c r="J38" s="191" t="e">
        <f t="shared" si="61"/>
        <v>#REF!</v>
      </c>
      <c r="K38" s="191">
        <f t="shared" si="61"/>
        <v>0</v>
      </c>
      <c r="L38" s="191" t="e">
        <f t="shared" si="61"/>
        <v>#REF!</v>
      </c>
      <c r="M38" s="7"/>
      <c r="N38" s="189">
        <f>+N29+N37+N12</f>
        <v>0</v>
      </c>
      <c r="O38" s="189" t="e">
        <f t="shared" ref="O38:Q38" si="62">+O29+O37+O12</f>
        <v>#REF!</v>
      </c>
      <c r="P38" s="189" t="e">
        <f t="shared" si="62"/>
        <v>#REF!</v>
      </c>
      <c r="Q38" s="189">
        <f t="shared" si="62"/>
        <v>0</v>
      </c>
      <c r="R38" s="190">
        <f t="shared" si="58"/>
        <v>0</v>
      </c>
    </row>
    <row r="39" spans="1:18" ht="18" customHeight="1" x14ac:dyDescent="0.35">
      <c r="A39" s="154"/>
      <c r="B39" s="11"/>
      <c r="C39" s="599" t="s">
        <v>114</v>
      </c>
      <c r="D39" s="600"/>
      <c r="E39" s="600"/>
      <c r="F39" s="600"/>
      <c r="G39" s="153"/>
      <c r="H39" s="159"/>
      <c r="I39" s="7"/>
      <c r="J39" s="7"/>
      <c r="K39" s="7"/>
      <c r="L39" s="7"/>
      <c r="M39" s="182"/>
      <c r="N39" s="7"/>
      <c r="O39" s="7"/>
      <c r="P39" s="7"/>
      <c r="Q39" s="7"/>
      <c r="R39" s="7"/>
    </row>
    <row r="40" spans="1:18" x14ac:dyDescent="0.35">
      <c r="A40" s="142"/>
      <c r="B40" s="3" t="s">
        <v>115</v>
      </c>
      <c r="C40" s="488" t="s">
        <v>116</v>
      </c>
      <c r="D40" s="471"/>
      <c r="E40" s="471"/>
      <c r="F40" s="472"/>
      <c r="G40" s="2"/>
      <c r="H40" s="159"/>
      <c r="I40" s="7"/>
      <c r="J40" s="7"/>
      <c r="K40" s="7"/>
      <c r="L40" s="7"/>
      <c r="M40" s="182"/>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+'Aug25'!J41+'Sep25'!K41</f>
        <v>#REF!</v>
      </c>
      <c r="K41" s="28"/>
      <c r="L41" s="29" t="e">
        <f t="shared" ref="L41" si="63">+J41-I41</f>
        <v>#REF!</v>
      </c>
      <c r="M41" s="182"/>
      <c r="N41" s="30">
        <f>+$G41*H41</f>
        <v>0</v>
      </c>
      <c r="O41" s="30" t="e">
        <f t="shared" ref="O41" si="64">+$G41*I41</f>
        <v>#REF!</v>
      </c>
      <c r="P41" s="30" t="e">
        <f t="shared" ref="P41" si="65">+$G41*J41</f>
        <v>#REF!</v>
      </c>
      <c r="Q41" s="30">
        <f t="shared" ref="Q41" si="66">+$G41*K41</f>
        <v>0</v>
      </c>
      <c r="R41" s="31">
        <f t="shared" ref="R41" si="67">IF(OR(N41=0,N41=""),0,P41/N41)</f>
        <v>0</v>
      </c>
    </row>
    <row r="42" spans="1:18" x14ac:dyDescent="0.35">
      <c r="A42" s="155"/>
      <c r="B42" s="10" t="s">
        <v>118</v>
      </c>
      <c r="C42" s="501" t="s">
        <v>17</v>
      </c>
      <c r="D42" s="477"/>
      <c r="E42" s="477"/>
      <c r="F42" s="478"/>
      <c r="G42" s="2"/>
      <c r="H42" s="132">
        <f>+'Detailed Plan'!H41</f>
        <v>0</v>
      </c>
      <c r="I42" s="27" t="e">
        <f>SUM('Detailed Plan'!#REF!)</f>
        <v>#REF!</v>
      </c>
      <c r="J42" s="27" t="e">
        <f>+'Aug25'!J42+'Sep25'!K42</f>
        <v>#REF!</v>
      </c>
      <c r="K42" s="28"/>
      <c r="L42" s="29" t="e">
        <f t="shared" ref="L42:L44" si="68">+J42-I42</f>
        <v>#REF!</v>
      </c>
      <c r="M42" s="182"/>
      <c r="N42" s="7"/>
      <c r="O42" s="7"/>
      <c r="P42" s="7"/>
      <c r="Q42" s="7"/>
      <c r="R42" s="7"/>
    </row>
    <row r="43" spans="1:18" x14ac:dyDescent="0.35">
      <c r="A43" s="155"/>
      <c r="B43" s="10"/>
      <c r="C43" s="502" t="s">
        <v>119</v>
      </c>
      <c r="D43" s="477"/>
      <c r="E43" s="477"/>
      <c r="F43" s="478"/>
      <c r="G43" s="138">
        <v>20</v>
      </c>
      <c r="H43" s="132">
        <f>+'Detailed Plan'!H42</f>
        <v>0</v>
      </c>
      <c r="I43" s="27" t="e">
        <f>SUM('Detailed Plan'!#REF!)</f>
        <v>#REF!</v>
      </c>
      <c r="J43" s="27" t="e">
        <f>+'Aug25'!J43+'Sep25'!K43</f>
        <v>#REF!</v>
      </c>
      <c r="K43" s="28"/>
      <c r="L43" s="29" t="e">
        <f t="shared" si="68"/>
        <v>#REF!</v>
      </c>
      <c r="M43" s="182"/>
      <c r="N43" s="30">
        <f>+$G43*H43</f>
        <v>0</v>
      </c>
      <c r="O43" s="30" t="e">
        <f t="shared" ref="O43" si="69">+$G43*I43</f>
        <v>#REF!</v>
      </c>
      <c r="P43" s="30" t="e">
        <f t="shared" ref="P43" si="70">+$G43*J43</f>
        <v>#REF!</v>
      </c>
      <c r="Q43" s="30">
        <f t="shared" ref="Q43" si="71">+$G43*K43</f>
        <v>0</v>
      </c>
      <c r="R43" s="31">
        <f t="shared" ref="R43" si="72">IF(OR(N43=0,N43=""),0,P43/N43)</f>
        <v>0</v>
      </c>
    </row>
    <row r="44" spans="1:18" x14ac:dyDescent="0.35">
      <c r="A44" s="155"/>
      <c r="B44" s="10" t="s">
        <v>120</v>
      </c>
      <c r="C44" s="502" t="s">
        <v>121</v>
      </c>
      <c r="D44" s="477"/>
      <c r="E44" s="477"/>
      <c r="F44" s="478"/>
      <c r="G44" s="2"/>
      <c r="H44" s="132">
        <f>+'Detailed Plan'!H43</f>
        <v>0</v>
      </c>
      <c r="I44" s="27" t="e">
        <f>SUM('Detailed Plan'!#REF!)</f>
        <v>#REF!</v>
      </c>
      <c r="J44" s="27" t="e">
        <f>+'Aug25'!J44+'Sep25'!K44</f>
        <v>#REF!</v>
      </c>
      <c r="K44" s="28"/>
      <c r="L44" s="29" t="e">
        <f t="shared" si="68"/>
        <v>#REF!</v>
      </c>
      <c r="M44" s="182"/>
      <c r="N44" s="7"/>
      <c r="O44" s="7"/>
      <c r="P44" s="7"/>
      <c r="Q44" s="7"/>
      <c r="R44" s="7"/>
    </row>
    <row r="45" spans="1:18" x14ac:dyDescent="0.35">
      <c r="A45" s="142"/>
      <c r="B45" s="3" t="s">
        <v>122</v>
      </c>
      <c r="C45" s="498" t="s">
        <v>123</v>
      </c>
      <c r="D45" s="498" t="s">
        <v>16</v>
      </c>
      <c r="E45" s="498"/>
      <c r="F45" s="438"/>
      <c r="G45" s="2"/>
      <c r="H45" s="159"/>
      <c r="I45" s="7"/>
      <c r="J45" s="7"/>
      <c r="K45" s="7"/>
      <c r="L45" s="7"/>
      <c r="M45" s="182"/>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+'Aug25'!J46+'Sep25'!K46</f>
        <v>#REF!</v>
      </c>
      <c r="K46" s="28"/>
      <c r="L46" s="29" t="e">
        <f t="shared" ref="L46" si="73">+J46-I46</f>
        <v>#REF!</v>
      </c>
      <c r="M46" s="182"/>
      <c r="N46" s="30">
        <f>+$G46*H46</f>
        <v>0</v>
      </c>
      <c r="O46" s="30" t="e">
        <f t="shared" ref="O46" si="74">+$G46*I46</f>
        <v>#REF!</v>
      </c>
      <c r="P46" s="30" t="e">
        <f t="shared" ref="P46" si="75">+$G46*J46</f>
        <v>#REF!</v>
      </c>
      <c r="Q46" s="30">
        <f t="shared" ref="Q46" si="76">+$G46*K46</f>
        <v>0</v>
      </c>
      <c r="R46" s="31">
        <f t="shared" ref="R46" si="77">IF(OR(N46=0,N46=""),0,P46/N46)</f>
        <v>0</v>
      </c>
    </row>
    <row r="47" spans="1:18" x14ac:dyDescent="0.35">
      <c r="A47" s="157"/>
      <c r="B47" s="3"/>
      <c r="C47" s="493" t="s">
        <v>125</v>
      </c>
      <c r="D47" s="493"/>
      <c r="E47" s="493"/>
      <c r="F47" s="494"/>
      <c r="G47" s="2"/>
      <c r="H47" s="162">
        <f>SUM(H41:H46)</f>
        <v>0</v>
      </c>
      <c r="I47" s="162" t="e">
        <f t="shared" ref="I47:L47" si="78">SUM(I41:I46)</f>
        <v>#REF!</v>
      </c>
      <c r="J47" s="162" t="e">
        <f t="shared" si="78"/>
        <v>#REF!</v>
      </c>
      <c r="K47" s="162">
        <f t="shared" si="78"/>
        <v>0</v>
      </c>
      <c r="L47" s="162" t="e">
        <f t="shared" si="78"/>
        <v>#REF!</v>
      </c>
      <c r="M47" s="182"/>
      <c r="N47" s="212">
        <f>SUM(N41:N46)</f>
        <v>0</v>
      </c>
      <c r="O47" s="163" t="e">
        <f t="shared" ref="O47:Q47" si="79">SUM(O41:O46)</f>
        <v>#REF!</v>
      </c>
      <c r="P47" s="163" t="e">
        <f t="shared" si="79"/>
        <v>#REF!</v>
      </c>
      <c r="Q47" s="163">
        <f t="shared" si="79"/>
        <v>0</v>
      </c>
      <c r="R47" s="164">
        <f t="shared" ref="R47:R48" si="80">IF(OR(N47=0,N47=""),0,P47/N47)</f>
        <v>0</v>
      </c>
    </row>
    <row r="48" spans="1:18" s="218" customFormat="1" ht="16" thickBot="1" x14ac:dyDescent="0.4">
      <c r="A48" s="213"/>
      <c r="B48" s="213"/>
      <c r="C48" s="571" t="s">
        <v>18</v>
      </c>
      <c r="D48" s="572"/>
      <c r="E48" s="573"/>
      <c r="F48" s="214"/>
      <c r="G48" s="214"/>
      <c r="H48" s="226">
        <f>+H38+H47</f>
        <v>0</v>
      </c>
      <c r="I48" s="226" t="e">
        <f t="shared" ref="I48:L48" si="81">+I38+I47</f>
        <v>#REF!</v>
      </c>
      <c r="J48" s="226" t="e">
        <f t="shared" si="81"/>
        <v>#REF!</v>
      </c>
      <c r="K48" s="226">
        <f t="shared" si="81"/>
        <v>0</v>
      </c>
      <c r="L48" s="226" t="e">
        <f t="shared" si="81"/>
        <v>#REF!</v>
      </c>
      <c r="M48" s="215"/>
      <c r="N48" s="227">
        <f>+N38+N47</f>
        <v>0</v>
      </c>
      <c r="O48" s="227" t="e">
        <f t="shared" ref="O48:Q48" si="82">+O38+O47</f>
        <v>#REF!</v>
      </c>
      <c r="P48" s="227" t="e">
        <f t="shared" si="82"/>
        <v>#REF!</v>
      </c>
      <c r="Q48" s="227">
        <f t="shared" si="82"/>
        <v>0</v>
      </c>
      <c r="R48" s="217">
        <f t="shared" si="80"/>
        <v>0</v>
      </c>
    </row>
    <row r="49" spans="1:18" ht="16" thickBot="1" x14ac:dyDescent="0.4">
      <c r="A49" s="39"/>
      <c r="B49" s="40"/>
      <c r="C49" s="41"/>
      <c r="E49" s="42"/>
      <c r="F49" s="42"/>
      <c r="G49" s="43"/>
      <c r="H49" s="43"/>
      <c r="I49" s="43"/>
      <c r="J49" s="43"/>
      <c r="K49" s="43"/>
      <c r="L49" s="44"/>
      <c r="M49" s="45"/>
      <c r="N49" s="45"/>
      <c r="O49" s="45"/>
      <c r="P49" s="45"/>
      <c r="Q49" s="45"/>
    </row>
    <row r="50" spans="1:18" ht="47.25"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s="218" customFormat="1" ht="16" thickBot="1" x14ac:dyDescent="0.4">
      <c r="A51" s="232"/>
      <c r="B51" s="40"/>
      <c r="C51" s="233"/>
      <c r="D51" s="231" t="s">
        <v>39</v>
      </c>
      <c r="E51" s="234"/>
      <c r="F51" s="234"/>
      <c r="G51" s="235"/>
      <c r="H51" s="235"/>
      <c r="I51" s="235"/>
      <c r="J51" s="235"/>
      <c r="K51" s="235"/>
      <c r="L51" s="236"/>
      <c r="M51" s="237"/>
      <c r="N51" s="222">
        <f>+N48</f>
        <v>0</v>
      </c>
      <c r="O51" s="222" t="e">
        <f>+O48</f>
        <v>#REF!</v>
      </c>
      <c r="P51" s="222" t="e">
        <f>+P48</f>
        <v>#REF!</v>
      </c>
      <c r="Q51" s="222">
        <f>+Q48</f>
        <v>0</v>
      </c>
      <c r="R51" s="223">
        <f t="shared" ref="R51" si="83">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x14ac:dyDescent="0.35">
      <c r="A79" s="39"/>
      <c r="B79" s="91"/>
      <c r="C79" s="91"/>
      <c r="D79" s="91"/>
      <c r="E79" s="91"/>
      <c r="F79" s="92"/>
      <c r="G79" s="93"/>
      <c r="H79" s="93"/>
      <c r="I79" s="93"/>
      <c r="J79" s="93"/>
      <c r="K79" s="93"/>
      <c r="L79" s="94"/>
      <c r="M79" s="95"/>
      <c r="N79" s="95"/>
      <c r="O79" s="95"/>
      <c r="P79" s="95"/>
      <c r="Q79" s="95"/>
    </row>
    <row r="80" spans="1:17" ht="15" x14ac:dyDescent="0.35">
      <c r="A80" s="96" t="s">
        <v>54</v>
      </c>
      <c r="B80" s="81"/>
      <c r="E80" s="89"/>
      <c r="F80" s="97"/>
      <c r="G80" s="98"/>
      <c r="H80" s="99"/>
      <c r="I80" s="99"/>
      <c r="J80" s="99"/>
      <c r="K80" s="98"/>
      <c r="L80" s="99"/>
      <c r="M80" s="100"/>
      <c r="N80" s="100"/>
      <c r="O80" s="100"/>
      <c r="P80" s="100"/>
      <c r="Q80" s="100"/>
    </row>
    <row r="81" spans="1:17" ht="15.5" x14ac:dyDescent="0.35">
      <c r="A81" s="85"/>
      <c r="B81" s="557"/>
      <c r="C81" s="557"/>
      <c r="D81" s="557"/>
      <c r="E81" s="557"/>
      <c r="F81" s="557"/>
      <c r="G81" s="557"/>
      <c r="H81" s="557"/>
      <c r="I81" s="557"/>
      <c r="J81" s="557"/>
      <c r="K81" s="557"/>
      <c r="L81" s="557"/>
      <c r="M81" s="557"/>
      <c r="N81" s="557"/>
      <c r="O81" s="557"/>
      <c r="P81" s="557"/>
      <c r="Q81" s="558"/>
    </row>
    <row r="82" spans="1:17" x14ac:dyDescent="0.35">
      <c r="A82" s="86"/>
      <c r="B82" s="559"/>
      <c r="C82" s="559"/>
      <c r="D82" s="559"/>
      <c r="E82" s="559"/>
      <c r="F82" s="559"/>
      <c r="G82" s="559"/>
      <c r="H82" s="559"/>
      <c r="I82" s="559"/>
      <c r="J82" s="559"/>
      <c r="K82" s="559"/>
      <c r="L82" s="559"/>
      <c r="M82" s="559"/>
      <c r="N82" s="559"/>
      <c r="O82" s="559"/>
      <c r="P82" s="559"/>
      <c r="Q82" s="560"/>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7"/>
      <c r="B87" s="561"/>
      <c r="C87" s="561"/>
      <c r="D87" s="561"/>
      <c r="E87" s="561"/>
      <c r="F87" s="561"/>
      <c r="G87" s="561"/>
      <c r="H87" s="561"/>
      <c r="I87" s="561"/>
      <c r="J87" s="561"/>
      <c r="K87" s="561"/>
      <c r="L87" s="561"/>
      <c r="M87" s="561"/>
      <c r="N87" s="561"/>
      <c r="O87" s="561"/>
      <c r="P87" s="561"/>
      <c r="Q87" s="562"/>
    </row>
    <row r="88" spans="1:17" x14ac:dyDescent="0.35">
      <c r="A88" s="101"/>
      <c r="B88" s="563"/>
      <c r="C88" s="564"/>
      <c r="D88" s="564"/>
      <c r="E88" s="102"/>
      <c r="F88" s="103"/>
      <c r="G88" s="104"/>
      <c r="H88" s="105"/>
      <c r="I88" s="105"/>
      <c r="J88" s="105"/>
      <c r="K88" s="98"/>
      <c r="L88" s="99"/>
      <c r="M88" s="100"/>
      <c r="N88" s="100"/>
      <c r="O88" s="100"/>
      <c r="P88" s="100"/>
      <c r="Q88" s="100"/>
    </row>
    <row r="89" spans="1:17" ht="15.5" x14ac:dyDescent="0.35">
      <c r="A89" s="78" t="s">
        <v>55</v>
      </c>
      <c r="B89" s="106"/>
      <c r="C89" s="101"/>
      <c r="D89" s="107"/>
      <c r="E89" s="107"/>
      <c r="F89" s="97"/>
      <c r="G89" s="108"/>
      <c r="H89" s="108"/>
      <c r="I89" s="108"/>
      <c r="J89" s="108"/>
      <c r="K89" s="93"/>
      <c r="L89" s="94"/>
      <c r="M89" s="95"/>
      <c r="N89" s="95"/>
      <c r="O89" s="95"/>
      <c r="P89" s="95"/>
      <c r="Q89" s="95"/>
    </row>
    <row r="90" spans="1:17" ht="15.5" x14ac:dyDescent="0.35">
      <c r="A90" s="85"/>
      <c r="B90" s="557"/>
      <c r="C90" s="557"/>
      <c r="D90" s="557"/>
      <c r="E90" s="557"/>
      <c r="F90" s="557"/>
      <c r="G90" s="557"/>
      <c r="H90" s="557"/>
      <c r="I90" s="557"/>
      <c r="J90" s="557"/>
      <c r="K90" s="557"/>
      <c r="L90" s="557"/>
      <c r="M90" s="557"/>
      <c r="N90" s="557"/>
      <c r="O90" s="557"/>
      <c r="P90" s="557"/>
      <c r="Q90" s="558"/>
    </row>
    <row r="91" spans="1:17" x14ac:dyDescent="0.35">
      <c r="A91" s="86"/>
      <c r="B91" s="559"/>
      <c r="C91" s="559"/>
      <c r="D91" s="559"/>
      <c r="E91" s="559"/>
      <c r="F91" s="559"/>
      <c r="G91" s="559"/>
      <c r="H91" s="559"/>
      <c r="I91" s="559"/>
      <c r="J91" s="559"/>
      <c r="K91" s="559"/>
      <c r="L91" s="559"/>
      <c r="M91" s="559"/>
      <c r="N91" s="559"/>
      <c r="O91" s="559"/>
      <c r="P91" s="559"/>
      <c r="Q91" s="560"/>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7"/>
      <c r="B96" s="561"/>
      <c r="C96" s="561"/>
      <c r="D96" s="561"/>
      <c r="E96" s="561"/>
      <c r="F96" s="561"/>
      <c r="G96" s="561"/>
      <c r="H96" s="561"/>
      <c r="I96" s="561"/>
      <c r="J96" s="561"/>
      <c r="K96" s="561"/>
      <c r="L96" s="561"/>
      <c r="M96" s="561"/>
      <c r="N96" s="561"/>
      <c r="O96" s="561"/>
      <c r="P96" s="561"/>
      <c r="Q96" s="562"/>
    </row>
    <row r="97" spans="1:18" x14ac:dyDescent="0.35">
      <c r="A97" s="109"/>
      <c r="B97" s="563"/>
      <c r="C97" s="564"/>
      <c r="D97" s="564"/>
      <c r="E97" s="102"/>
      <c r="F97" s="103"/>
      <c r="G97" s="98"/>
      <c r="H97" s="99"/>
      <c r="I97" s="99"/>
      <c r="J97" s="99"/>
      <c r="K97" s="98"/>
      <c r="L97" s="99"/>
      <c r="M97" s="100"/>
      <c r="N97" s="100"/>
      <c r="O97" s="100"/>
      <c r="P97" s="100"/>
      <c r="Q97" s="100"/>
    </row>
    <row r="98" spans="1:18" ht="15.5" x14ac:dyDescent="0.35">
      <c r="A98" s="110" t="s">
        <v>114</v>
      </c>
      <c r="B98" s="111"/>
      <c r="C98" s="102"/>
      <c r="D98" s="102"/>
      <c r="E98" s="102"/>
      <c r="F98" s="103"/>
      <c r="G98" s="98"/>
      <c r="H98" s="99"/>
      <c r="I98" s="99"/>
      <c r="J98" s="99"/>
      <c r="K98" s="98"/>
      <c r="L98" s="99"/>
      <c r="M98" s="100"/>
      <c r="N98" s="100"/>
      <c r="O98" s="100"/>
      <c r="P98" s="100"/>
      <c r="Q98" s="100"/>
    </row>
    <row r="99" spans="1:18" ht="15.5" x14ac:dyDescent="0.35">
      <c r="A99" s="112"/>
      <c r="B99" s="192" t="s">
        <v>149</v>
      </c>
      <c r="C99" s="565" t="s">
        <v>148</v>
      </c>
      <c r="D99" s="565"/>
      <c r="E99" s="565"/>
      <c r="F99" s="565"/>
      <c r="G99" s="565"/>
      <c r="H99" s="565"/>
      <c r="I99" s="565"/>
      <c r="J99" s="565"/>
      <c r="K99" s="565"/>
      <c r="L99" s="565"/>
      <c r="M99" s="565"/>
      <c r="N99" s="565"/>
      <c r="O99" s="565"/>
      <c r="P99" s="565"/>
      <c r="Q99" s="565"/>
    </row>
    <row r="100" spans="1:18" ht="15.5" x14ac:dyDescent="0.35">
      <c r="A100" s="112"/>
      <c r="B100" s="193" t="s">
        <v>56</v>
      </c>
      <c r="C100" s="566" t="s">
        <v>150</v>
      </c>
      <c r="D100" s="566"/>
      <c r="E100" s="566"/>
      <c r="F100" s="566"/>
      <c r="G100" s="566"/>
      <c r="H100" s="566"/>
      <c r="I100" s="566"/>
      <c r="J100" s="566"/>
      <c r="K100" s="566"/>
      <c r="L100" s="194"/>
      <c r="M100" s="194"/>
      <c r="N100" s="194"/>
      <c r="O100" s="194"/>
      <c r="P100" s="194"/>
      <c r="Q100" s="195"/>
    </row>
    <row r="101" spans="1:18" x14ac:dyDescent="0.35">
      <c r="A101" s="109"/>
      <c r="B101" s="111"/>
      <c r="C101" s="102"/>
      <c r="D101" s="102"/>
      <c r="E101" s="102"/>
      <c r="F101" s="103"/>
      <c r="G101" s="98"/>
      <c r="H101" s="99"/>
      <c r="I101" s="99"/>
      <c r="J101" s="99"/>
      <c r="K101" s="98"/>
      <c r="L101" s="99"/>
      <c r="M101" s="100"/>
      <c r="N101" s="100"/>
      <c r="O101" s="100"/>
      <c r="P101" s="100"/>
      <c r="Q101" s="100"/>
    </row>
    <row r="102" spans="1:18" ht="15.5" x14ac:dyDescent="0.35">
      <c r="A102" s="78" t="s">
        <v>57</v>
      </c>
      <c r="B102" s="40"/>
      <c r="C102" s="77"/>
      <c r="D102" s="113"/>
      <c r="E102" s="107"/>
      <c r="F102" s="97"/>
      <c r="G102" s="108"/>
      <c r="H102" s="108"/>
      <c r="I102" s="108"/>
      <c r="J102" s="108"/>
      <c r="K102" s="93"/>
      <c r="L102" s="94"/>
      <c r="M102" s="95"/>
      <c r="N102" s="95"/>
      <c r="O102" s="95"/>
      <c r="P102" s="95"/>
      <c r="Q102" s="95"/>
    </row>
    <row r="103" spans="1:18" ht="74.25" customHeight="1" x14ac:dyDescent="0.35">
      <c r="A103" s="114"/>
      <c r="B103" s="115"/>
      <c r="C103" s="116"/>
      <c r="D103" s="116"/>
      <c r="E103" s="171"/>
      <c r="F103" s="117" t="s">
        <v>58</v>
      </c>
      <c r="G103" s="117" t="s">
        <v>59</v>
      </c>
      <c r="H103" s="117" t="s">
        <v>60</v>
      </c>
      <c r="I103" s="117" t="s">
        <v>61</v>
      </c>
      <c r="J103" s="117" t="s">
        <v>62</v>
      </c>
      <c r="K103" s="117" t="s">
        <v>153</v>
      </c>
      <c r="L103" s="117" t="s">
        <v>154</v>
      </c>
      <c r="N103" s="117" t="s">
        <v>63</v>
      </c>
      <c r="O103" s="117" t="s">
        <v>64</v>
      </c>
      <c r="P103" s="117" t="s">
        <v>65</v>
      </c>
      <c r="Q103" s="117" t="s">
        <v>66</v>
      </c>
      <c r="R103" s="117" t="s">
        <v>67</v>
      </c>
    </row>
    <row r="104" spans="1:18" x14ac:dyDescent="0.35">
      <c r="A104" s="118"/>
      <c r="B104" s="567" t="s">
        <v>68</v>
      </c>
      <c r="C104" s="568"/>
      <c r="D104" s="569"/>
      <c r="E104" s="119"/>
      <c r="F104" s="119"/>
      <c r="G104" s="119"/>
      <c r="H104" s="119"/>
      <c r="I104" s="120"/>
      <c r="J104" s="119"/>
      <c r="K104" s="119"/>
      <c r="L104" s="119"/>
      <c r="N104" s="119"/>
      <c r="O104" s="119"/>
      <c r="P104" s="119"/>
      <c r="Q104" s="120"/>
      <c r="R104" s="119"/>
    </row>
    <row r="105" spans="1:18" x14ac:dyDescent="0.35">
      <c r="A105" s="121" t="s">
        <v>69</v>
      </c>
      <c r="B105" s="556"/>
      <c r="C105" s="515"/>
      <c r="D105" s="515"/>
      <c r="E105" s="197"/>
      <c r="F105" s="122"/>
      <c r="G105" s="122"/>
      <c r="H105" s="122"/>
      <c r="I105" s="122"/>
      <c r="J105" s="122"/>
      <c r="K105" s="122"/>
      <c r="L105" s="122"/>
      <c r="N105" s="122"/>
      <c r="O105" s="122"/>
      <c r="P105" s="122"/>
      <c r="Q105" s="122"/>
      <c r="R105" s="122"/>
    </row>
    <row r="106" spans="1:18" x14ac:dyDescent="0.35">
      <c r="A106" s="121" t="s">
        <v>70</v>
      </c>
      <c r="B106" s="556"/>
      <c r="C106" s="515"/>
      <c r="D106" s="515"/>
      <c r="E106" s="197"/>
      <c r="F106" s="122"/>
      <c r="G106" s="122"/>
      <c r="H106" s="122"/>
      <c r="I106" s="122"/>
      <c r="J106" s="122"/>
      <c r="K106" s="122"/>
      <c r="L106" s="122"/>
      <c r="N106" s="122"/>
      <c r="O106" s="122"/>
      <c r="P106" s="122"/>
      <c r="Q106" s="122"/>
      <c r="R106" s="122"/>
    </row>
    <row r="107" spans="1:18" x14ac:dyDescent="0.35">
      <c r="A107" s="121" t="s">
        <v>71</v>
      </c>
      <c r="B107" s="556"/>
      <c r="C107" s="515"/>
      <c r="D107" s="515"/>
      <c r="E107" s="197"/>
      <c r="F107" s="122"/>
      <c r="G107" s="122"/>
      <c r="H107" s="122"/>
      <c r="I107" s="122"/>
      <c r="J107" s="122"/>
      <c r="K107" s="122"/>
      <c r="L107" s="122"/>
      <c r="N107" s="122"/>
      <c r="O107" s="122"/>
      <c r="P107" s="122"/>
      <c r="Q107" s="122"/>
      <c r="R107" s="122"/>
    </row>
    <row r="108" spans="1:18" x14ac:dyDescent="0.35">
      <c r="A108" s="121" t="s">
        <v>72</v>
      </c>
      <c r="B108" s="556"/>
      <c r="C108" s="515"/>
      <c r="D108" s="515"/>
      <c r="E108" s="197"/>
      <c r="F108" s="122"/>
      <c r="G108" s="122"/>
      <c r="H108" s="122"/>
      <c r="I108" s="122"/>
      <c r="J108" s="122"/>
      <c r="K108" s="122"/>
      <c r="L108" s="122"/>
      <c r="N108" s="122"/>
      <c r="O108" s="122"/>
      <c r="P108" s="122"/>
      <c r="Q108" s="122"/>
      <c r="R108" s="122"/>
    </row>
    <row r="109" spans="1:18" x14ac:dyDescent="0.35">
      <c r="A109" s="121" t="s">
        <v>73</v>
      </c>
      <c r="B109" s="570"/>
      <c r="C109" s="515"/>
      <c r="D109" s="515"/>
      <c r="E109" s="198"/>
      <c r="F109" s="124"/>
      <c r="G109" s="125"/>
      <c r="H109" s="125"/>
      <c r="I109" s="125"/>
      <c r="J109" s="123"/>
      <c r="K109" s="124"/>
      <c r="L109" s="124"/>
      <c r="N109" s="124"/>
      <c r="O109" s="125"/>
      <c r="P109" s="125"/>
      <c r="Q109" s="125"/>
      <c r="R109" s="123"/>
    </row>
    <row r="110" spans="1:18" x14ac:dyDescent="0.35">
      <c r="A110" s="121" t="s">
        <v>74</v>
      </c>
      <c r="B110" s="570"/>
      <c r="C110" s="515"/>
      <c r="D110" s="515"/>
      <c r="E110" s="198"/>
      <c r="F110" s="124"/>
      <c r="G110" s="125"/>
      <c r="H110" s="125"/>
      <c r="I110" s="125"/>
      <c r="J110" s="123"/>
      <c r="K110" s="124"/>
      <c r="L110" s="124"/>
      <c r="N110" s="124"/>
      <c r="O110" s="125"/>
      <c r="P110" s="125"/>
      <c r="Q110" s="125"/>
      <c r="R110" s="123"/>
    </row>
    <row r="111" spans="1:18" x14ac:dyDescent="0.35">
      <c r="A111" s="121" t="s">
        <v>75</v>
      </c>
      <c r="B111" s="570"/>
      <c r="C111" s="515"/>
      <c r="D111" s="515"/>
      <c r="E111" s="198"/>
      <c r="F111" s="124"/>
      <c r="G111" s="125"/>
      <c r="H111" s="125"/>
      <c r="I111" s="125"/>
      <c r="J111" s="123"/>
      <c r="K111" s="124"/>
      <c r="L111" s="124"/>
      <c r="N111" s="124"/>
      <c r="O111" s="125"/>
      <c r="P111" s="125"/>
      <c r="Q111" s="125"/>
      <c r="R111" s="123"/>
    </row>
    <row r="112" spans="1:18" x14ac:dyDescent="0.35">
      <c r="A112" s="121" t="s">
        <v>76</v>
      </c>
      <c r="B112" s="570"/>
      <c r="C112" s="515"/>
      <c r="D112" s="515"/>
      <c r="E112" s="198"/>
      <c r="F112" s="126"/>
      <c r="G112" s="127"/>
      <c r="H112" s="127"/>
      <c r="I112" s="127"/>
      <c r="J112" s="123"/>
      <c r="K112" s="126"/>
      <c r="L112" s="126"/>
      <c r="N112" s="126"/>
      <c r="O112" s="127"/>
      <c r="P112" s="127"/>
      <c r="Q112" s="127"/>
      <c r="R112" s="123"/>
    </row>
    <row r="113" spans="1:18" x14ac:dyDescent="0.35">
      <c r="A113" s="121" t="s">
        <v>77</v>
      </c>
      <c r="B113" s="514"/>
      <c r="C113" s="515"/>
      <c r="D113" s="515"/>
      <c r="E113" s="199"/>
      <c r="F113" s="128"/>
      <c r="G113" s="127"/>
      <c r="H113" s="127"/>
      <c r="I113" s="127"/>
      <c r="J113" s="126"/>
      <c r="K113" s="128"/>
      <c r="L113" s="128"/>
      <c r="N113" s="128"/>
      <c r="O113" s="127"/>
      <c r="P113" s="127"/>
      <c r="Q113" s="127"/>
      <c r="R113" s="126"/>
    </row>
    <row r="114" spans="1:18" x14ac:dyDescent="0.35">
      <c r="A114" s="121" t="s">
        <v>78</v>
      </c>
      <c r="B114" s="514"/>
      <c r="C114" s="515"/>
      <c r="D114" s="515"/>
      <c r="E114" s="200"/>
      <c r="F114" s="130"/>
      <c r="G114" s="131"/>
      <c r="H114" s="4"/>
      <c r="I114" s="4"/>
      <c r="J114" s="129"/>
      <c r="K114" s="130"/>
      <c r="L114" s="130"/>
      <c r="N114" s="130"/>
      <c r="O114" s="131"/>
      <c r="P114" s="4"/>
      <c r="Q114" s="4"/>
      <c r="R114" s="129"/>
    </row>
    <row r="115" spans="1:18" x14ac:dyDescent="0.35">
      <c r="A115" s="121" t="s">
        <v>79</v>
      </c>
      <c r="B115" s="514"/>
      <c r="C115" s="515"/>
      <c r="D115" s="515"/>
      <c r="E115" s="200"/>
      <c r="F115" s="130"/>
      <c r="G115" s="131"/>
      <c r="H115" s="4"/>
      <c r="I115" s="4"/>
      <c r="J115" s="129"/>
      <c r="K115" s="130"/>
      <c r="L115" s="130"/>
      <c r="N115" s="130"/>
      <c r="O115" s="131"/>
      <c r="P115" s="4"/>
      <c r="Q115" s="4"/>
      <c r="R115" s="129"/>
    </row>
    <row r="116" spans="1:18" x14ac:dyDescent="0.35">
      <c r="A116" s="121" t="s">
        <v>80</v>
      </c>
      <c r="B116" s="514"/>
      <c r="C116" s="515"/>
      <c r="D116" s="515"/>
      <c r="E116" s="200"/>
      <c r="F116" s="130"/>
      <c r="G116" s="131"/>
      <c r="H116" s="4"/>
      <c r="I116" s="4"/>
      <c r="J116" s="129"/>
      <c r="K116" s="130"/>
      <c r="L116" s="130"/>
      <c r="N116" s="130"/>
      <c r="O116" s="131"/>
      <c r="P116" s="4"/>
      <c r="Q116" s="4"/>
      <c r="R116" s="129"/>
    </row>
    <row r="117" spans="1:18" x14ac:dyDescent="0.35">
      <c r="A117" s="121" t="s">
        <v>81</v>
      </c>
      <c r="B117" s="514"/>
      <c r="C117" s="515"/>
      <c r="D117" s="515"/>
      <c r="E117" s="200"/>
      <c r="F117" s="130"/>
      <c r="G117" s="131"/>
      <c r="H117" s="4"/>
      <c r="I117" s="4"/>
      <c r="J117" s="129"/>
      <c r="K117" s="130"/>
      <c r="L117" s="130"/>
      <c r="N117" s="130"/>
      <c r="O117" s="131"/>
      <c r="P117" s="4"/>
      <c r="Q117" s="4"/>
      <c r="R117" s="129"/>
    </row>
    <row r="118" spans="1:18" x14ac:dyDescent="0.35">
      <c r="A118" s="121" t="s">
        <v>82</v>
      </c>
      <c r="B118" s="514"/>
      <c r="C118" s="515"/>
      <c r="D118" s="515"/>
      <c r="E118" s="200"/>
      <c r="F118" s="130"/>
      <c r="G118" s="131"/>
      <c r="H118" s="4"/>
      <c r="I118" s="4"/>
      <c r="J118" s="129"/>
      <c r="K118" s="130"/>
      <c r="L118" s="130"/>
      <c r="N118" s="130"/>
      <c r="O118" s="131"/>
      <c r="P118" s="4"/>
      <c r="Q118" s="4"/>
      <c r="R118" s="129"/>
    </row>
    <row r="119" spans="1:18" x14ac:dyDescent="0.35">
      <c r="A119" s="121" t="s">
        <v>83</v>
      </c>
      <c r="B119" s="514"/>
      <c r="C119" s="515"/>
      <c r="D119" s="515"/>
      <c r="E119" s="200"/>
      <c r="F119" s="130"/>
      <c r="G119" s="131"/>
      <c r="H119" s="4"/>
      <c r="I119" s="4"/>
      <c r="J119" s="129"/>
      <c r="K119" s="130"/>
      <c r="L119" s="130"/>
      <c r="N119" s="130"/>
      <c r="O119" s="131"/>
      <c r="P119" s="4"/>
      <c r="Q119" s="4"/>
      <c r="R119" s="129"/>
    </row>
    <row r="120" spans="1:18" x14ac:dyDescent="0.35">
      <c r="A120" s="121" t="s">
        <v>84</v>
      </c>
      <c r="B120" s="514"/>
      <c r="C120" s="515"/>
      <c r="D120" s="515"/>
      <c r="E120" s="200"/>
      <c r="F120" s="130"/>
      <c r="G120" s="131"/>
      <c r="H120" s="4"/>
      <c r="I120" s="4"/>
      <c r="J120" s="129"/>
      <c r="K120" s="130"/>
      <c r="L120" s="130"/>
      <c r="N120" s="130"/>
      <c r="O120" s="131"/>
      <c r="P120" s="4"/>
      <c r="Q120" s="4"/>
      <c r="R120" s="129"/>
    </row>
    <row r="121" spans="1:18" x14ac:dyDescent="0.35">
      <c r="A121" s="121" t="s">
        <v>85</v>
      </c>
      <c r="B121" s="514"/>
      <c r="C121" s="515"/>
      <c r="D121" s="515"/>
      <c r="E121" s="200"/>
      <c r="F121" s="130"/>
      <c r="G121" s="131"/>
      <c r="H121" s="4"/>
      <c r="I121" s="4"/>
      <c r="J121" s="129"/>
      <c r="K121" s="130"/>
      <c r="L121" s="130"/>
      <c r="N121" s="130"/>
      <c r="O121" s="131"/>
      <c r="P121" s="4"/>
      <c r="Q121" s="4"/>
      <c r="R121" s="129"/>
    </row>
    <row r="122" spans="1:18" x14ac:dyDescent="0.35">
      <c r="A122" s="121" t="s">
        <v>86</v>
      </c>
      <c r="B122" s="514"/>
      <c r="C122" s="515"/>
      <c r="D122" s="515"/>
      <c r="E122" s="200"/>
      <c r="F122" s="130"/>
      <c r="G122" s="131"/>
      <c r="H122" s="4"/>
      <c r="I122" s="4"/>
      <c r="J122" s="129"/>
      <c r="K122" s="130"/>
      <c r="L122" s="130"/>
      <c r="N122" s="130"/>
      <c r="O122" s="131"/>
      <c r="P122" s="4"/>
      <c r="Q122" s="4"/>
      <c r="R122" s="129"/>
    </row>
  </sheetData>
  <mergeCells count="95">
    <mergeCell ref="C34:F34"/>
    <mergeCell ref="C69:P69"/>
    <mergeCell ref="D70:Q70"/>
    <mergeCell ref="B106:D106"/>
    <mergeCell ref="B81:Q87"/>
    <mergeCell ref="B88:D88"/>
    <mergeCell ref="B90:Q96"/>
    <mergeCell ref="B97:D97"/>
    <mergeCell ref="B72:Q78"/>
    <mergeCell ref="C99:Q99"/>
    <mergeCell ref="C100:K100"/>
    <mergeCell ref="B104:D104"/>
    <mergeCell ref="B105:D105"/>
    <mergeCell ref="G59:K59"/>
    <mergeCell ref="N59:Q59"/>
    <mergeCell ref="A60:C60"/>
    <mergeCell ref="C4:F4"/>
    <mergeCell ref="C14:F14"/>
    <mergeCell ref="C15:F15"/>
    <mergeCell ref="C16:F16"/>
    <mergeCell ref="B5:F5"/>
    <mergeCell ref="C6:F6"/>
    <mergeCell ref="C7:F7"/>
    <mergeCell ref="C8:F8"/>
    <mergeCell ref="C9:F9"/>
    <mergeCell ref="C10:F10"/>
    <mergeCell ref="C11:F11"/>
    <mergeCell ref="C12:F12"/>
    <mergeCell ref="B13:F13"/>
    <mergeCell ref="A1:R1"/>
    <mergeCell ref="A2:B2"/>
    <mergeCell ref="C2:E2"/>
    <mergeCell ref="H2:J2"/>
    <mergeCell ref="H3:L3"/>
    <mergeCell ref="N3:R3"/>
    <mergeCell ref="C3:E3"/>
    <mergeCell ref="B122:D122"/>
    <mergeCell ref="B114:D114"/>
    <mergeCell ref="B115:D115"/>
    <mergeCell ref="B116:D116"/>
    <mergeCell ref="B117:D117"/>
    <mergeCell ref="B118:D118"/>
    <mergeCell ref="B119:D119"/>
    <mergeCell ref="B120:D120"/>
    <mergeCell ref="B121:D121"/>
    <mergeCell ref="B113:D113"/>
    <mergeCell ref="B107:D107"/>
    <mergeCell ref="B109:D109"/>
    <mergeCell ref="B110:D110"/>
    <mergeCell ref="C48:E48"/>
    <mergeCell ref="B108:D108"/>
    <mergeCell ref="A66:F66"/>
    <mergeCell ref="B111:D111"/>
    <mergeCell ref="B112:D112"/>
    <mergeCell ref="A56:Q57"/>
    <mergeCell ref="D54:Q54"/>
    <mergeCell ref="G66:K66"/>
    <mergeCell ref="N66:Q66"/>
    <mergeCell ref="A68:Q68"/>
    <mergeCell ref="I60:Q60"/>
    <mergeCell ref="A62:Q62"/>
    <mergeCell ref="A64:F64"/>
    <mergeCell ref="G64:K64"/>
    <mergeCell ref="N64:Q64"/>
    <mergeCell ref="D60:G60"/>
    <mergeCell ref="C39:F39"/>
    <mergeCell ref="C40:F40"/>
    <mergeCell ref="C41:F41"/>
    <mergeCell ref="C42:F42"/>
    <mergeCell ref="C47:F47"/>
    <mergeCell ref="C43:F43"/>
    <mergeCell ref="C44:F44"/>
    <mergeCell ref="C45:F45"/>
    <mergeCell ref="C46:F46"/>
    <mergeCell ref="C37:F37"/>
    <mergeCell ref="C38:F38"/>
    <mergeCell ref="C26:F26"/>
    <mergeCell ref="B30:F30"/>
    <mergeCell ref="C22:F22"/>
    <mergeCell ref="C31:F31"/>
    <mergeCell ref="C32:F32"/>
    <mergeCell ref="C33:F33"/>
    <mergeCell ref="C35:F35"/>
    <mergeCell ref="C36:F36"/>
    <mergeCell ref="C27:F27"/>
    <mergeCell ref="C28:F28"/>
    <mergeCell ref="C29:F29"/>
    <mergeCell ref="C23:F23"/>
    <mergeCell ref="C24:F24"/>
    <mergeCell ref="C25:F25"/>
    <mergeCell ref="C17:F17"/>
    <mergeCell ref="C18:F18"/>
    <mergeCell ref="C19:F19"/>
    <mergeCell ref="C20:F20"/>
    <mergeCell ref="C21:F21"/>
  </mergeCells>
  <printOptions horizontalCentered="1"/>
  <pageMargins left="0.2" right="0.2" top="0.25" bottom="0.25" header="0.3" footer="0.3"/>
  <pageSetup scale="69" orientation="landscape" r:id="rId1"/>
  <rowBreaks count="2" manualBreakCount="2">
    <brk id="48" max="17" man="1"/>
    <brk id="96" max="17" man="1"/>
  </rowBreaks>
  <ignoredErrors>
    <ignoredError sqref="I10:I11 I8 I14 I17:I19 I27:I28 I32 I34 I36 I41 I43 I46" formulaRange="1"/>
    <ignoredError sqref="G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S1441"/>
  <sheetViews>
    <sheetView zoomScale="106" zoomScaleNormal="106" zoomScaleSheetLayoutView="100" workbookViewId="0">
      <pane xSplit="6" ySplit="3" topLeftCell="G47" activePane="bottomRight" state="frozen"/>
      <selection pane="topRight" activeCell="G1" sqref="G1"/>
      <selection pane="bottomLeft" activeCell="A5" sqref="A5"/>
      <selection pane="bottomRight" activeCell="M8" sqref="M8"/>
    </sheetView>
  </sheetViews>
  <sheetFormatPr defaultColWidth="9" defaultRowHeight="14.5" x14ac:dyDescent="0.35"/>
  <cols>
    <col min="1" max="1" width="6.54296875" customWidth="1"/>
    <col min="2" max="2" width="8.1796875" customWidth="1"/>
    <col min="3" max="3" width="6.54296875" customWidth="1"/>
    <col min="4" max="4" width="6.1796875" customWidth="1"/>
    <col min="5" max="5" width="41.1796875" customWidth="1"/>
    <col min="6" max="7" width="8" customWidth="1"/>
    <col min="8" max="8" width="8.54296875" customWidth="1"/>
    <col min="9" max="9" width="9.54296875" customWidth="1"/>
    <col min="10" max="10" width="9.1796875" style="306" customWidth="1"/>
    <col min="11" max="175" width="9" style="306"/>
  </cols>
  <sheetData>
    <row r="1" spans="1:175" s="13" customFormat="1" ht="20.5" thickBot="1" x14ac:dyDescent="0.4">
      <c r="A1" s="443" t="s">
        <v>179</v>
      </c>
      <c r="B1" s="444"/>
      <c r="C1" s="445"/>
      <c r="D1" s="445"/>
      <c r="E1" s="445"/>
      <c r="F1" s="445"/>
      <c r="G1" s="445"/>
      <c r="H1" s="445"/>
      <c r="I1" s="446"/>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4"/>
      <c r="BO1" s="354"/>
      <c r="BP1" s="354"/>
      <c r="BQ1" s="354"/>
      <c r="BR1" s="354"/>
      <c r="BS1" s="354"/>
      <c r="BT1" s="354"/>
      <c r="BU1" s="354"/>
      <c r="BV1" s="354"/>
      <c r="BW1" s="354"/>
      <c r="BX1" s="354"/>
      <c r="BY1" s="354"/>
      <c r="BZ1" s="354"/>
      <c r="CA1" s="354"/>
      <c r="CB1" s="354"/>
      <c r="CC1" s="354"/>
      <c r="CD1" s="354"/>
      <c r="CE1" s="354"/>
      <c r="CF1" s="354"/>
      <c r="CG1" s="354"/>
      <c r="CH1" s="354"/>
      <c r="CI1" s="354"/>
      <c r="CJ1" s="354"/>
      <c r="CK1" s="354"/>
      <c r="CL1" s="354"/>
      <c r="CM1" s="354"/>
      <c r="CN1" s="354"/>
      <c r="CO1" s="354"/>
      <c r="CP1" s="354"/>
      <c r="CQ1" s="354"/>
      <c r="CR1" s="354"/>
      <c r="CS1" s="354"/>
      <c r="CT1" s="354"/>
      <c r="CU1" s="354"/>
      <c r="CV1" s="354"/>
      <c r="CW1" s="354"/>
      <c r="CX1" s="354"/>
      <c r="CY1" s="354"/>
      <c r="CZ1" s="354"/>
      <c r="DA1" s="354"/>
      <c r="DB1" s="354"/>
      <c r="DC1" s="354"/>
      <c r="DD1" s="354"/>
      <c r="DE1" s="354"/>
      <c r="DF1" s="354"/>
      <c r="DG1" s="354"/>
      <c r="DH1" s="354"/>
      <c r="DI1" s="354"/>
      <c r="DJ1" s="354"/>
      <c r="DK1" s="354"/>
      <c r="DL1" s="354"/>
      <c r="DM1" s="354"/>
      <c r="DN1" s="354"/>
      <c r="DO1" s="354"/>
      <c r="DP1" s="354"/>
      <c r="DQ1" s="354"/>
      <c r="DR1" s="354"/>
      <c r="DS1" s="354"/>
      <c r="DT1" s="354"/>
      <c r="DU1" s="354"/>
      <c r="DV1" s="354"/>
      <c r="DW1" s="354"/>
      <c r="DX1" s="354"/>
      <c r="DY1" s="354"/>
      <c r="DZ1" s="354"/>
      <c r="EA1" s="354"/>
      <c r="EB1" s="354"/>
      <c r="EC1" s="354"/>
      <c r="ED1" s="354"/>
      <c r="EE1" s="354"/>
      <c r="EF1" s="354"/>
      <c r="EG1" s="354"/>
      <c r="EH1" s="354"/>
      <c r="EI1" s="354"/>
      <c r="EJ1" s="354"/>
      <c r="EK1" s="354"/>
      <c r="EL1" s="354"/>
      <c r="EM1" s="354"/>
      <c r="EN1" s="354"/>
      <c r="EO1" s="354"/>
      <c r="EP1" s="354"/>
      <c r="EQ1" s="354"/>
      <c r="ER1" s="354"/>
      <c r="ES1" s="354"/>
      <c r="ET1" s="354"/>
      <c r="EU1" s="354"/>
      <c r="EV1" s="354"/>
      <c r="EW1" s="354"/>
      <c r="EX1" s="354"/>
      <c r="EY1" s="354"/>
      <c r="EZ1" s="354"/>
      <c r="FA1" s="354"/>
      <c r="FB1" s="354"/>
      <c r="FC1" s="354"/>
      <c r="FD1" s="354"/>
      <c r="FE1" s="354"/>
      <c r="FF1" s="354"/>
      <c r="FG1" s="354"/>
      <c r="FH1" s="354"/>
      <c r="FI1" s="354"/>
      <c r="FJ1" s="354"/>
      <c r="FK1" s="354"/>
      <c r="FL1" s="354"/>
      <c r="FM1" s="354"/>
      <c r="FN1" s="354"/>
      <c r="FO1" s="354"/>
      <c r="FP1" s="354"/>
      <c r="FQ1" s="354"/>
      <c r="FR1" s="354"/>
      <c r="FS1" s="354"/>
    </row>
    <row r="2" spans="1:175" s="33" customFormat="1" ht="15.5" x14ac:dyDescent="0.3">
      <c r="A2" s="447" t="s">
        <v>0</v>
      </c>
      <c r="B2" s="448"/>
      <c r="C2" s="452"/>
      <c r="D2" s="452"/>
      <c r="E2" s="452"/>
      <c r="F2" s="452"/>
      <c r="G2" s="452"/>
      <c r="H2" s="453"/>
      <c r="I2" s="334">
        <f>+G51</f>
        <v>0</v>
      </c>
      <c r="J2" s="355"/>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c r="BL2" s="356"/>
      <c r="BM2" s="356"/>
      <c r="BN2" s="356"/>
      <c r="BO2" s="356"/>
      <c r="BP2" s="356"/>
      <c r="BQ2" s="356"/>
      <c r="BR2" s="356"/>
      <c r="BS2" s="356"/>
      <c r="BT2" s="356"/>
      <c r="BU2" s="356"/>
      <c r="BV2" s="356"/>
      <c r="BW2" s="356"/>
      <c r="BX2" s="356"/>
      <c r="BY2" s="356"/>
      <c r="BZ2" s="356"/>
      <c r="CA2" s="356"/>
      <c r="CB2" s="356"/>
      <c r="CC2" s="356"/>
      <c r="CD2" s="356"/>
      <c r="CE2" s="356"/>
      <c r="CF2" s="356"/>
      <c r="CG2" s="356"/>
      <c r="CH2" s="356"/>
      <c r="CI2" s="356"/>
      <c r="CJ2" s="356"/>
      <c r="CK2" s="356"/>
      <c r="CL2" s="356"/>
      <c r="CM2" s="356"/>
      <c r="CN2" s="356"/>
      <c r="CO2" s="356"/>
      <c r="CP2" s="356"/>
      <c r="CQ2" s="356"/>
      <c r="CR2" s="356"/>
      <c r="CS2" s="356"/>
      <c r="CT2" s="356"/>
      <c r="CU2" s="356"/>
      <c r="CV2" s="356"/>
      <c r="CW2" s="356"/>
      <c r="CX2" s="356"/>
      <c r="CY2" s="356"/>
      <c r="CZ2" s="356"/>
      <c r="DA2" s="356"/>
      <c r="DB2" s="356"/>
      <c r="DC2" s="356"/>
      <c r="DD2" s="356"/>
      <c r="DE2" s="356"/>
      <c r="DF2" s="356"/>
      <c r="DG2" s="356"/>
      <c r="DH2" s="356"/>
      <c r="DI2" s="356"/>
      <c r="DJ2" s="356"/>
      <c r="DK2" s="356"/>
      <c r="DL2" s="356"/>
      <c r="DM2" s="356"/>
      <c r="DN2" s="356"/>
      <c r="DO2" s="356"/>
      <c r="DP2" s="356"/>
      <c r="DQ2" s="356"/>
      <c r="DR2" s="356"/>
      <c r="DS2" s="356"/>
      <c r="DT2" s="356"/>
      <c r="DU2" s="356"/>
      <c r="DV2" s="356"/>
      <c r="DW2" s="356"/>
      <c r="DX2" s="356"/>
      <c r="DY2" s="356"/>
      <c r="DZ2" s="356"/>
      <c r="EA2" s="356"/>
      <c r="EB2" s="356"/>
      <c r="EC2" s="356"/>
      <c r="ED2" s="356"/>
      <c r="EE2" s="356"/>
      <c r="EF2" s="356"/>
      <c r="EG2" s="356"/>
      <c r="EH2" s="356"/>
      <c r="EI2" s="356"/>
      <c r="EJ2" s="356"/>
      <c r="EK2" s="356"/>
      <c r="EL2" s="356"/>
      <c r="EM2" s="356"/>
      <c r="EN2" s="356"/>
      <c r="EO2" s="356"/>
      <c r="EP2" s="356"/>
      <c r="EQ2" s="356"/>
      <c r="ER2" s="356"/>
      <c r="ES2" s="356"/>
      <c r="ET2" s="356"/>
      <c r="EU2" s="356"/>
      <c r="EV2" s="356"/>
      <c r="EW2" s="356"/>
      <c r="EX2" s="356"/>
      <c r="EY2" s="356"/>
      <c r="EZ2" s="356"/>
      <c r="FA2" s="356"/>
      <c r="FB2" s="356"/>
      <c r="FC2" s="356"/>
      <c r="FD2" s="356"/>
      <c r="FE2" s="356"/>
      <c r="FF2" s="356"/>
      <c r="FG2" s="356"/>
      <c r="FH2" s="356"/>
      <c r="FI2" s="356"/>
      <c r="FJ2" s="356"/>
      <c r="FK2" s="356"/>
      <c r="FL2" s="356"/>
      <c r="FM2" s="356"/>
      <c r="FN2" s="356"/>
      <c r="FO2" s="356"/>
      <c r="FP2" s="356"/>
      <c r="FQ2" s="356"/>
      <c r="FR2" s="356"/>
      <c r="FS2" s="356"/>
    </row>
    <row r="3" spans="1:175" s="33" customFormat="1" ht="26" x14ac:dyDescent="0.25">
      <c r="A3" s="134" t="s">
        <v>88</v>
      </c>
      <c r="B3" s="135" t="s">
        <v>89</v>
      </c>
      <c r="C3" s="449" t="s">
        <v>90</v>
      </c>
      <c r="D3" s="450"/>
      <c r="E3" s="450"/>
      <c r="F3" s="451"/>
      <c r="G3" s="135" t="s">
        <v>198</v>
      </c>
      <c r="H3" s="126" t="s">
        <v>126</v>
      </c>
      <c r="I3" s="335" t="s">
        <v>200</v>
      </c>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6"/>
      <c r="AV3" s="356"/>
      <c r="AW3" s="356"/>
      <c r="AX3" s="356"/>
      <c r="AY3" s="356"/>
      <c r="AZ3" s="356"/>
      <c r="BA3" s="356"/>
      <c r="BB3" s="356"/>
      <c r="BC3" s="356"/>
      <c r="BD3" s="356"/>
      <c r="BE3" s="356"/>
      <c r="BF3" s="356"/>
      <c r="BG3" s="356"/>
      <c r="BH3" s="356"/>
      <c r="BI3" s="356"/>
      <c r="BJ3" s="356"/>
      <c r="BK3" s="356"/>
      <c r="BL3" s="356"/>
      <c r="BM3" s="356"/>
      <c r="BN3" s="356"/>
      <c r="BO3" s="356"/>
      <c r="BP3" s="356"/>
      <c r="BQ3" s="356"/>
      <c r="BR3" s="356"/>
      <c r="BS3" s="356"/>
      <c r="BT3" s="356"/>
      <c r="BU3" s="356"/>
      <c r="BV3" s="356"/>
      <c r="BW3" s="356"/>
      <c r="BX3" s="356"/>
      <c r="BY3" s="356"/>
      <c r="BZ3" s="356"/>
      <c r="CA3" s="356"/>
      <c r="CB3" s="356"/>
      <c r="CC3" s="356"/>
      <c r="CD3" s="356"/>
      <c r="CE3" s="356"/>
      <c r="CF3" s="356"/>
      <c r="CG3" s="356"/>
      <c r="CH3" s="356"/>
      <c r="CI3" s="356"/>
      <c r="CJ3" s="356"/>
      <c r="CK3" s="356"/>
      <c r="CL3" s="356"/>
      <c r="CM3" s="356"/>
      <c r="CN3" s="356"/>
      <c r="CO3" s="356"/>
      <c r="CP3" s="356"/>
      <c r="CQ3" s="356"/>
      <c r="CR3" s="356"/>
      <c r="CS3" s="356"/>
      <c r="CT3" s="356"/>
      <c r="CU3" s="356"/>
      <c r="CV3" s="356"/>
      <c r="CW3" s="356"/>
      <c r="CX3" s="356"/>
      <c r="CY3" s="356"/>
      <c r="CZ3" s="356"/>
      <c r="DA3" s="356"/>
      <c r="DB3" s="356"/>
      <c r="DC3" s="356"/>
      <c r="DD3" s="356"/>
      <c r="DE3" s="356"/>
      <c r="DF3" s="356"/>
      <c r="DG3" s="356"/>
      <c r="DH3" s="356"/>
      <c r="DI3" s="356"/>
      <c r="DJ3" s="356"/>
      <c r="DK3" s="356"/>
      <c r="DL3" s="356"/>
      <c r="DM3" s="356"/>
      <c r="DN3" s="356"/>
      <c r="DO3" s="356"/>
      <c r="DP3" s="356"/>
      <c r="DQ3" s="356"/>
      <c r="DR3" s="356"/>
      <c r="DS3" s="356"/>
      <c r="DT3" s="356"/>
      <c r="DU3" s="356"/>
      <c r="DV3" s="356"/>
      <c r="DW3" s="356"/>
      <c r="DX3" s="356"/>
      <c r="DY3" s="356"/>
      <c r="DZ3" s="356"/>
      <c r="EA3" s="356"/>
      <c r="EB3" s="356"/>
      <c r="EC3" s="356"/>
      <c r="ED3" s="356"/>
      <c r="EE3" s="356"/>
      <c r="EF3" s="356"/>
      <c r="EG3" s="356"/>
      <c r="EH3" s="356"/>
      <c r="EI3" s="356"/>
      <c r="EJ3" s="356"/>
      <c r="EK3" s="356"/>
      <c r="EL3" s="356"/>
      <c r="EM3" s="356"/>
      <c r="EN3" s="356"/>
      <c r="EO3" s="356"/>
      <c r="EP3" s="356"/>
      <c r="EQ3" s="356"/>
      <c r="ER3" s="356"/>
      <c r="ES3" s="356"/>
      <c r="ET3" s="356"/>
      <c r="EU3" s="356"/>
      <c r="EV3" s="356"/>
      <c r="EW3" s="356"/>
      <c r="EX3" s="356"/>
      <c r="EY3" s="356"/>
      <c r="EZ3" s="356"/>
      <c r="FA3" s="356"/>
      <c r="FB3" s="356"/>
      <c r="FC3" s="356"/>
      <c r="FD3" s="356"/>
      <c r="FE3" s="356"/>
      <c r="FF3" s="356"/>
      <c r="FG3" s="356"/>
      <c r="FH3" s="356"/>
      <c r="FI3" s="356"/>
      <c r="FJ3" s="356"/>
      <c r="FK3" s="356"/>
      <c r="FL3" s="356"/>
      <c r="FM3" s="356"/>
      <c r="FN3" s="356"/>
      <c r="FO3" s="356"/>
      <c r="FP3" s="356"/>
      <c r="FQ3" s="356"/>
      <c r="FR3" s="356"/>
      <c r="FS3" s="356"/>
    </row>
    <row r="4" spans="1:175" s="33" customFormat="1" x14ac:dyDescent="0.35">
      <c r="A4" s="336" t="s">
        <v>128</v>
      </c>
      <c r="B4" s="454" t="s">
        <v>127</v>
      </c>
      <c r="C4" s="455"/>
      <c r="D4" s="455"/>
      <c r="E4" s="455"/>
      <c r="F4" s="456"/>
      <c r="G4" s="7"/>
      <c r="H4" s="7"/>
      <c r="I4" s="337"/>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356"/>
      <c r="BH4" s="356"/>
      <c r="BI4" s="356"/>
      <c r="BJ4" s="356"/>
      <c r="BK4" s="356"/>
      <c r="BL4" s="356"/>
      <c r="BM4" s="356"/>
      <c r="BN4" s="356"/>
      <c r="BO4" s="356"/>
      <c r="BP4" s="356"/>
      <c r="BQ4" s="356"/>
      <c r="BR4" s="356"/>
      <c r="BS4" s="356"/>
      <c r="BT4" s="356"/>
      <c r="BU4" s="356"/>
      <c r="BV4" s="356"/>
      <c r="BW4" s="356"/>
      <c r="BX4" s="356"/>
      <c r="BY4" s="356"/>
      <c r="BZ4" s="356"/>
      <c r="CA4" s="356"/>
      <c r="CB4" s="356"/>
      <c r="CC4" s="356"/>
      <c r="CD4" s="356"/>
      <c r="CE4" s="356"/>
      <c r="CF4" s="356"/>
      <c r="CG4" s="356"/>
      <c r="CH4" s="356"/>
      <c r="CI4" s="356"/>
      <c r="CJ4" s="356"/>
      <c r="CK4" s="356"/>
      <c r="CL4" s="356"/>
      <c r="CM4" s="356"/>
      <c r="CN4" s="356"/>
      <c r="CO4" s="356"/>
      <c r="CP4" s="356"/>
      <c r="CQ4" s="356"/>
      <c r="CR4" s="356"/>
      <c r="CS4" s="356"/>
      <c r="CT4" s="356"/>
      <c r="CU4" s="356"/>
      <c r="CV4" s="356"/>
      <c r="CW4" s="356"/>
      <c r="CX4" s="356"/>
      <c r="CY4" s="356"/>
      <c r="CZ4" s="356"/>
      <c r="DA4" s="356"/>
      <c r="DB4" s="356"/>
      <c r="DC4" s="356"/>
      <c r="DD4" s="356"/>
      <c r="DE4" s="356"/>
      <c r="DF4" s="356"/>
      <c r="DG4" s="356"/>
      <c r="DH4" s="356"/>
      <c r="DI4" s="356"/>
      <c r="DJ4" s="356"/>
      <c r="DK4" s="356"/>
      <c r="DL4" s="356"/>
      <c r="DM4" s="356"/>
      <c r="DN4" s="356"/>
      <c r="DO4" s="356"/>
      <c r="DP4" s="356"/>
      <c r="DQ4" s="356"/>
      <c r="DR4" s="356"/>
      <c r="DS4" s="356"/>
      <c r="DT4" s="356"/>
      <c r="DU4" s="356"/>
      <c r="DV4" s="356"/>
      <c r="DW4" s="356"/>
      <c r="DX4" s="356"/>
      <c r="DY4" s="356"/>
      <c r="DZ4" s="356"/>
      <c r="EA4" s="356"/>
      <c r="EB4" s="356"/>
      <c r="EC4" s="356"/>
      <c r="ED4" s="356"/>
      <c r="EE4" s="356"/>
      <c r="EF4" s="356"/>
      <c r="EG4" s="356"/>
      <c r="EH4" s="356"/>
      <c r="EI4" s="356"/>
      <c r="EJ4" s="356"/>
      <c r="EK4" s="356"/>
      <c r="EL4" s="356"/>
      <c r="EM4" s="356"/>
      <c r="EN4" s="356"/>
      <c r="EO4" s="356"/>
      <c r="EP4" s="356"/>
      <c r="EQ4" s="356"/>
      <c r="ER4" s="356"/>
      <c r="ES4" s="356"/>
      <c r="ET4" s="356"/>
      <c r="EU4" s="356"/>
      <c r="EV4" s="356"/>
      <c r="EW4" s="356"/>
      <c r="EX4" s="356"/>
      <c r="EY4" s="356"/>
      <c r="EZ4" s="356"/>
      <c r="FA4" s="356"/>
      <c r="FB4" s="356"/>
      <c r="FC4" s="356"/>
      <c r="FD4" s="356"/>
      <c r="FE4" s="356"/>
      <c r="FF4" s="356"/>
      <c r="FG4" s="356"/>
      <c r="FH4" s="356"/>
      <c r="FI4" s="356"/>
      <c r="FJ4" s="356"/>
      <c r="FK4" s="356"/>
      <c r="FL4" s="356"/>
      <c r="FM4" s="356"/>
      <c r="FN4" s="356"/>
      <c r="FO4" s="356"/>
      <c r="FP4" s="356"/>
      <c r="FQ4" s="356"/>
      <c r="FR4" s="356"/>
      <c r="FS4" s="356"/>
    </row>
    <row r="5" spans="1:175" s="33" customFormat="1" x14ac:dyDescent="0.35">
      <c r="A5" s="338" t="s">
        <v>129</v>
      </c>
      <c r="B5" s="174" t="s">
        <v>130</v>
      </c>
      <c r="C5" s="457" t="s">
        <v>133</v>
      </c>
      <c r="D5" s="458"/>
      <c r="E5" s="432"/>
      <c r="F5" s="433"/>
      <c r="G5" s="7"/>
      <c r="H5" s="7"/>
      <c r="I5" s="337"/>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6"/>
      <c r="BE5" s="356"/>
      <c r="BF5" s="356"/>
      <c r="BG5" s="356"/>
      <c r="BH5" s="356"/>
      <c r="BI5" s="356"/>
      <c r="BJ5" s="356"/>
      <c r="BK5" s="356"/>
      <c r="BL5" s="356"/>
      <c r="BM5" s="356"/>
      <c r="BN5" s="356"/>
      <c r="BO5" s="356"/>
      <c r="BP5" s="356"/>
      <c r="BQ5" s="356"/>
      <c r="BR5" s="356"/>
      <c r="BS5" s="356"/>
      <c r="BT5" s="356"/>
      <c r="BU5" s="356"/>
      <c r="BV5" s="356"/>
      <c r="BW5" s="356"/>
      <c r="BX5" s="356"/>
      <c r="BY5" s="356"/>
      <c r="BZ5" s="356"/>
      <c r="CA5" s="356"/>
      <c r="CB5" s="356"/>
      <c r="CC5" s="356"/>
      <c r="CD5" s="356"/>
      <c r="CE5" s="356"/>
      <c r="CF5" s="356"/>
      <c r="CG5" s="356"/>
      <c r="CH5" s="356"/>
      <c r="CI5" s="356"/>
      <c r="CJ5" s="356"/>
      <c r="CK5" s="356"/>
      <c r="CL5" s="356"/>
      <c r="CM5" s="356"/>
      <c r="CN5" s="356"/>
      <c r="CO5" s="356"/>
      <c r="CP5" s="356"/>
      <c r="CQ5" s="356"/>
      <c r="CR5" s="356"/>
      <c r="CS5" s="356"/>
      <c r="CT5" s="356"/>
      <c r="CU5" s="356"/>
      <c r="CV5" s="356"/>
      <c r="CW5" s="356"/>
      <c r="CX5" s="356"/>
      <c r="CY5" s="356"/>
      <c r="CZ5" s="356"/>
      <c r="DA5" s="356"/>
      <c r="DB5" s="356"/>
      <c r="DC5" s="356"/>
      <c r="DD5" s="356"/>
      <c r="DE5" s="356"/>
      <c r="DF5" s="356"/>
      <c r="DG5" s="356"/>
      <c r="DH5" s="356"/>
      <c r="DI5" s="356"/>
      <c r="DJ5" s="356"/>
      <c r="DK5" s="356"/>
      <c r="DL5" s="356"/>
      <c r="DM5" s="356"/>
      <c r="DN5" s="356"/>
      <c r="DO5" s="356"/>
      <c r="DP5" s="356"/>
      <c r="DQ5" s="356"/>
      <c r="DR5" s="356"/>
      <c r="DS5" s="356"/>
      <c r="DT5" s="356"/>
      <c r="DU5" s="356"/>
      <c r="DV5" s="356"/>
      <c r="DW5" s="356"/>
      <c r="DX5" s="356"/>
      <c r="DY5" s="356"/>
      <c r="DZ5" s="356"/>
      <c r="EA5" s="356"/>
      <c r="EB5" s="356"/>
      <c r="EC5" s="356"/>
      <c r="ED5" s="356"/>
      <c r="EE5" s="356"/>
      <c r="EF5" s="356"/>
      <c r="EG5" s="356"/>
      <c r="EH5" s="356"/>
      <c r="EI5" s="356"/>
      <c r="EJ5" s="356"/>
      <c r="EK5" s="356"/>
      <c r="EL5" s="356"/>
      <c r="EM5" s="356"/>
      <c r="EN5" s="356"/>
      <c r="EO5" s="356"/>
      <c r="EP5" s="356"/>
      <c r="EQ5" s="356"/>
      <c r="ER5" s="356"/>
      <c r="ES5" s="356"/>
      <c r="ET5" s="356"/>
      <c r="EU5" s="356"/>
      <c r="EV5" s="356"/>
      <c r="EW5" s="356"/>
      <c r="EX5" s="356"/>
      <c r="EY5" s="356"/>
      <c r="EZ5" s="356"/>
      <c r="FA5" s="356"/>
      <c r="FB5" s="356"/>
      <c r="FC5" s="356"/>
      <c r="FD5" s="356"/>
      <c r="FE5" s="356"/>
      <c r="FF5" s="356"/>
      <c r="FG5" s="356"/>
      <c r="FH5" s="356"/>
      <c r="FI5" s="356"/>
      <c r="FJ5" s="356"/>
      <c r="FK5" s="356"/>
      <c r="FL5" s="356"/>
      <c r="FM5" s="356"/>
      <c r="FN5" s="356"/>
      <c r="FO5" s="356"/>
      <c r="FP5" s="356"/>
      <c r="FQ5" s="356"/>
      <c r="FR5" s="356"/>
      <c r="FS5" s="356"/>
    </row>
    <row r="6" spans="1:175" s="33" customFormat="1" x14ac:dyDescent="0.35">
      <c r="A6" s="339"/>
      <c r="B6" s="174" t="s">
        <v>131</v>
      </c>
      <c r="C6" s="459" t="s">
        <v>134</v>
      </c>
      <c r="D6" s="435"/>
      <c r="E6" s="435"/>
      <c r="F6" s="436"/>
      <c r="G6" s="7"/>
      <c r="H6" s="7"/>
      <c r="I6" s="337"/>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6"/>
      <c r="BA6" s="356"/>
      <c r="BB6" s="356"/>
      <c r="BC6" s="356"/>
      <c r="BD6" s="356"/>
      <c r="BE6" s="356"/>
      <c r="BF6" s="356"/>
      <c r="BG6" s="356"/>
      <c r="BH6" s="356"/>
      <c r="BI6" s="356"/>
      <c r="BJ6" s="356"/>
      <c r="BK6" s="356"/>
      <c r="BL6" s="356"/>
      <c r="BM6" s="356"/>
      <c r="BN6" s="356"/>
      <c r="BO6" s="356"/>
      <c r="BP6" s="356"/>
      <c r="BQ6" s="356"/>
      <c r="BR6" s="356"/>
      <c r="BS6" s="356"/>
      <c r="BT6" s="356"/>
      <c r="BU6" s="356"/>
      <c r="BV6" s="356"/>
      <c r="BW6" s="356"/>
      <c r="BX6" s="356"/>
      <c r="BY6" s="356"/>
      <c r="BZ6" s="356"/>
      <c r="CA6" s="356"/>
      <c r="CB6" s="356"/>
      <c r="CC6" s="356"/>
      <c r="CD6" s="356"/>
      <c r="CE6" s="356"/>
      <c r="CF6" s="356"/>
      <c r="CG6" s="356"/>
      <c r="CH6" s="356"/>
      <c r="CI6" s="356"/>
      <c r="CJ6" s="356"/>
      <c r="CK6" s="356"/>
      <c r="CL6" s="356"/>
      <c r="CM6" s="356"/>
      <c r="CN6" s="356"/>
      <c r="CO6" s="356"/>
      <c r="CP6" s="356"/>
      <c r="CQ6" s="356"/>
      <c r="CR6" s="356"/>
      <c r="CS6" s="356"/>
      <c r="CT6" s="356"/>
      <c r="CU6" s="356"/>
      <c r="CV6" s="356"/>
      <c r="CW6" s="356"/>
      <c r="CX6" s="356"/>
      <c r="CY6" s="356"/>
      <c r="CZ6" s="356"/>
      <c r="DA6" s="356"/>
      <c r="DB6" s="356"/>
      <c r="DC6" s="356"/>
      <c r="DD6" s="356"/>
      <c r="DE6" s="356"/>
      <c r="DF6" s="356"/>
      <c r="DG6" s="356"/>
      <c r="DH6" s="356"/>
      <c r="DI6" s="356"/>
      <c r="DJ6" s="356"/>
      <c r="DK6" s="356"/>
      <c r="DL6" s="356"/>
      <c r="DM6" s="356"/>
      <c r="DN6" s="356"/>
      <c r="DO6" s="356"/>
      <c r="DP6" s="356"/>
      <c r="DQ6" s="356"/>
      <c r="DR6" s="356"/>
      <c r="DS6" s="356"/>
      <c r="DT6" s="356"/>
      <c r="DU6" s="356"/>
      <c r="DV6" s="356"/>
      <c r="DW6" s="356"/>
      <c r="DX6" s="356"/>
      <c r="DY6" s="356"/>
      <c r="DZ6" s="356"/>
      <c r="EA6" s="356"/>
      <c r="EB6" s="356"/>
      <c r="EC6" s="356"/>
      <c r="ED6" s="356"/>
      <c r="EE6" s="356"/>
      <c r="EF6" s="356"/>
      <c r="EG6" s="356"/>
      <c r="EH6" s="356"/>
      <c r="EI6" s="356"/>
      <c r="EJ6" s="356"/>
      <c r="EK6" s="356"/>
      <c r="EL6" s="356"/>
      <c r="EM6" s="356"/>
      <c r="EN6" s="356"/>
      <c r="EO6" s="356"/>
      <c r="EP6" s="356"/>
      <c r="EQ6" s="356"/>
      <c r="ER6" s="356"/>
      <c r="ES6" s="356"/>
      <c r="ET6" s="356"/>
      <c r="EU6" s="356"/>
      <c r="EV6" s="356"/>
      <c r="EW6" s="356"/>
      <c r="EX6" s="356"/>
      <c r="EY6" s="356"/>
      <c r="EZ6" s="356"/>
      <c r="FA6" s="356"/>
      <c r="FB6" s="356"/>
      <c r="FC6" s="356"/>
      <c r="FD6" s="356"/>
      <c r="FE6" s="356"/>
      <c r="FF6" s="356"/>
      <c r="FG6" s="356"/>
      <c r="FH6" s="356"/>
      <c r="FI6" s="356"/>
      <c r="FJ6" s="356"/>
      <c r="FK6" s="356"/>
      <c r="FL6" s="356"/>
      <c r="FM6" s="356"/>
      <c r="FN6" s="356"/>
      <c r="FO6" s="356"/>
      <c r="FP6" s="356"/>
      <c r="FQ6" s="356"/>
      <c r="FR6" s="356"/>
      <c r="FS6" s="356"/>
    </row>
    <row r="7" spans="1:175" s="33" customFormat="1" x14ac:dyDescent="0.35">
      <c r="A7" s="340"/>
      <c r="B7" s="174"/>
      <c r="C7" s="460" t="s">
        <v>135</v>
      </c>
      <c r="D7" s="461"/>
      <c r="E7" s="462"/>
      <c r="F7" s="463"/>
      <c r="G7" s="178">
        <v>10</v>
      </c>
      <c r="H7" s="139"/>
      <c r="I7" s="341">
        <f>+H7*G7</f>
        <v>0</v>
      </c>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56"/>
      <c r="BS7" s="356"/>
      <c r="BT7" s="356"/>
      <c r="BU7" s="356"/>
      <c r="BV7" s="356"/>
      <c r="BW7" s="356"/>
      <c r="BX7" s="356"/>
      <c r="BY7" s="356"/>
      <c r="BZ7" s="356"/>
      <c r="CA7" s="356"/>
      <c r="CB7" s="356"/>
      <c r="CC7" s="356"/>
      <c r="CD7" s="356"/>
      <c r="CE7" s="356"/>
      <c r="CF7" s="356"/>
      <c r="CG7" s="356"/>
      <c r="CH7" s="356"/>
      <c r="CI7" s="356"/>
      <c r="CJ7" s="356"/>
      <c r="CK7" s="356"/>
      <c r="CL7" s="356"/>
      <c r="CM7" s="356"/>
      <c r="CN7" s="356"/>
      <c r="CO7" s="356"/>
      <c r="CP7" s="356"/>
      <c r="CQ7" s="356"/>
      <c r="CR7" s="356"/>
      <c r="CS7" s="356"/>
      <c r="CT7" s="356"/>
      <c r="CU7" s="356"/>
      <c r="CV7" s="356"/>
      <c r="CW7" s="356"/>
      <c r="CX7" s="356"/>
      <c r="CY7" s="356"/>
      <c r="CZ7" s="356"/>
      <c r="DA7" s="356"/>
      <c r="DB7" s="356"/>
      <c r="DC7" s="356"/>
      <c r="DD7" s="356"/>
      <c r="DE7" s="356"/>
      <c r="DF7" s="356"/>
      <c r="DG7" s="356"/>
      <c r="DH7" s="356"/>
      <c r="DI7" s="356"/>
      <c r="DJ7" s="356"/>
      <c r="DK7" s="356"/>
      <c r="DL7" s="356"/>
      <c r="DM7" s="356"/>
      <c r="DN7" s="356"/>
      <c r="DO7" s="356"/>
      <c r="DP7" s="356"/>
      <c r="DQ7" s="356"/>
      <c r="DR7" s="356"/>
      <c r="DS7" s="356"/>
      <c r="DT7" s="356"/>
      <c r="DU7" s="356"/>
      <c r="DV7" s="356"/>
      <c r="DW7" s="356"/>
      <c r="DX7" s="356"/>
      <c r="DY7" s="356"/>
      <c r="DZ7" s="356"/>
      <c r="EA7" s="356"/>
      <c r="EB7" s="356"/>
      <c r="EC7" s="356"/>
      <c r="ED7" s="356"/>
      <c r="EE7" s="356"/>
      <c r="EF7" s="356"/>
      <c r="EG7" s="356"/>
      <c r="EH7" s="356"/>
      <c r="EI7" s="356"/>
      <c r="EJ7" s="356"/>
      <c r="EK7" s="356"/>
      <c r="EL7" s="356"/>
      <c r="EM7" s="356"/>
      <c r="EN7" s="356"/>
      <c r="EO7" s="356"/>
      <c r="EP7" s="356"/>
      <c r="EQ7" s="356"/>
      <c r="ER7" s="356"/>
      <c r="ES7" s="356"/>
      <c r="ET7" s="356"/>
      <c r="EU7" s="356"/>
      <c r="EV7" s="356"/>
      <c r="EW7" s="356"/>
      <c r="EX7" s="356"/>
      <c r="EY7" s="356"/>
      <c r="EZ7" s="356"/>
      <c r="FA7" s="356"/>
      <c r="FB7" s="356"/>
      <c r="FC7" s="356"/>
      <c r="FD7" s="356"/>
      <c r="FE7" s="356"/>
      <c r="FF7" s="356"/>
      <c r="FG7" s="356"/>
      <c r="FH7" s="356"/>
      <c r="FI7" s="356"/>
      <c r="FJ7" s="356"/>
      <c r="FK7" s="356"/>
      <c r="FL7" s="356"/>
      <c r="FM7" s="356"/>
      <c r="FN7" s="356"/>
      <c r="FO7" s="356"/>
      <c r="FP7" s="356"/>
      <c r="FQ7" s="356"/>
      <c r="FR7" s="356"/>
      <c r="FS7" s="356"/>
    </row>
    <row r="8" spans="1:175" s="33" customFormat="1" x14ac:dyDescent="0.35">
      <c r="A8" s="338" t="s">
        <v>129</v>
      </c>
      <c r="B8" s="174" t="s">
        <v>132</v>
      </c>
      <c r="C8" s="459" t="s">
        <v>136</v>
      </c>
      <c r="D8" s="435"/>
      <c r="E8" s="435"/>
      <c r="F8" s="436"/>
      <c r="G8" s="7"/>
      <c r="H8" s="7"/>
      <c r="I8" s="337"/>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c r="AZ8" s="356"/>
      <c r="BA8" s="356"/>
      <c r="BB8" s="356"/>
      <c r="BC8" s="356"/>
      <c r="BD8" s="356"/>
      <c r="BE8" s="356"/>
      <c r="BF8" s="356"/>
      <c r="BG8" s="356"/>
      <c r="BH8" s="356"/>
      <c r="BI8" s="356"/>
      <c r="BJ8" s="356"/>
      <c r="BK8" s="356"/>
      <c r="BL8" s="356"/>
      <c r="BM8" s="356"/>
      <c r="BN8" s="356"/>
      <c r="BO8" s="356"/>
      <c r="BP8" s="356"/>
      <c r="BQ8" s="356"/>
      <c r="BR8" s="356"/>
      <c r="BS8" s="356"/>
      <c r="BT8" s="356"/>
      <c r="BU8" s="356"/>
      <c r="BV8" s="356"/>
      <c r="BW8" s="356"/>
      <c r="BX8" s="356"/>
      <c r="BY8" s="356"/>
      <c r="BZ8" s="356"/>
      <c r="CA8" s="356"/>
      <c r="CB8" s="356"/>
      <c r="CC8" s="356"/>
      <c r="CD8" s="356"/>
      <c r="CE8" s="356"/>
      <c r="CF8" s="356"/>
      <c r="CG8" s="356"/>
      <c r="CH8" s="356"/>
      <c r="CI8" s="356"/>
      <c r="CJ8" s="356"/>
      <c r="CK8" s="356"/>
      <c r="CL8" s="356"/>
      <c r="CM8" s="356"/>
      <c r="CN8" s="356"/>
      <c r="CO8" s="356"/>
      <c r="CP8" s="356"/>
      <c r="CQ8" s="356"/>
      <c r="CR8" s="356"/>
      <c r="CS8" s="356"/>
      <c r="CT8" s="356"/>
      <c r="CU8" s="356"/>
      <c r="CV8" s="356"/>
      <c r="CW8" s="356"/>
      <c r="CX8" s="356"/>
      <c r="CY8" s="356"/>
      <c r="CZ8" s="356"/>
      <c r="DA8" s="356"/>
      <c r="DB8" s="356"/>
      <c r="DC8" s="356"/>
      <c r="DD8" s="356"/>
      <c r="DE8" s="356"/>
      <c r="DF8" s="356"/>
      <c r="DG8" s="356"/>
      <c r="DH8" s="356"/>
      <c r="DI8" s="356"/>
      <c r="DJ8" s="356"/>
      <c r="DK8" s="356"/>
      <c r="DL8" s="356"/>
      <c r="DM8" s="356"/>
      <c r="DN8" s="356"/>
      <c r="DO8" s="356"/>
      <c r="DP8" s="356"/>
      <c r="DQ8" s="356"/>
      <c r="DR8" s="356"/>
      <c r="DS8" s="356"/>
      <c r="DT8" s="356"/>
      <c r="DU8" s="356"/>
      <c r="DV8" s="356"/>
      <c r="DW8" s="356"/>
      <c r="DX8" s="356"/>
      <c r="DY8" s="356"/>
      <c r="DZ8" s="356"/>
      <c r="EA8" s="356"/>
      <c r="EB8" s="356"/>
      <c r="EC8" s="356"/>
      <c r="ED8" s="356"/>
      <c r="EE8" s="356"/>
      <c r="EF8" s="356"/>
      <c r="EG8" s="356"/>
      <c r="EH8" s="356"/>
      <c r="EI8" s="356"/>
      <c r="EJ8" s="356"/>
      <c r="EK8" s="356"/>
      <c r="EL8" s="356"/>
      <c r="EM8" s="356"/>
      <c r="EN8" s="356"/>
      <c r="EO8" s="356"/>
      <c r="EP8" s="356"/>
      <c r="EQ8" s="356"/>
      <c r="ER8" s="356"/>
      <c r="ES8" s="356"/>
      <c r="ET8" s="356"/>
      <c r="EU8" s="356"/>
      <c r="EV8" s="356"/>
      <c r="EW8" s="356"/>
      <c r="EX8" s="356"/>
      <c r="EY8" s="356"/>
      <c r="EZ8" s="356"/>
      <c r="FA8" s="356"/>
      <c r="FB8" s="356"/>
      <c r="FC8" s="356"/>
      <c r="FD8" s="356"/>
      <c r="FE8" s="356"/>
      <c r="FF8" s="356"/>
      <c r="FG8" s="356"/>
      <c r="FH8" s="356"/>
      <c r="FI8" s="356"/>
      <c r="FJ8" s="356"/>
      <c r="FK8" s="356"/>
      <c r="FL8" s="356"/>
      <c r="FM8" s="356"/>
      <c r="FN8" s="356"/>
      <c r="FO8" s="356"/>
      <c r="FP8" s="356"/>
      <c r="FQ8" s="356"/>
      <c r="FR8" s="356"/>
      <c r="FS8" s="356"/>
    </row>
    <row r="9" spans="1:175" s="33" customFormat="1" x14ac:dyDescent="0.35">
      <c r="A9" s="340"/>
      <c r="B9" s="174"/>
      <c r="C9" s="460" t="s">
        <v>137</v>
      </c>
      <c r="D9" s="461"/>
      <c r="E9" s="462"/>
      <c r="F9" s="463"/>
      <c r="G9" s="179">
        <v>20</v>
      </c>
      <c r="H9" s="139"/>
      <c r="I9" s="341">
        <f>+H9*G9</f>
        <v>0</v>
      </c>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c r="BB9" s="356"/>
      <c r="BC9" s="356"/>
      <c r="BD9" s="356"/>
      <c r="BE9" s="356"/>
      <c r="BF9" s="356"/>
      <c r="BG9" s="356"/>
      <c r="BH9" s="356"/>
      <c r="BI9" s="356"/>
      <c r="BJ9" s="356"/>
      <c r="BK9" s="356"/>
      <c r="BL9" s="356"/>
      <c r="BM9" s="356"/>
      <c r="BN9" s="356"/>
      <c r="BO9" s="356"/>
      <c r="BP9" s="356"/>
      <c r="BQ9" s="356"/>
      <c r="BR9" s="356"/>
      <c r="BS9" s="356"/>
      <c r="BT9" s="356"/>
      <c r="BU9" s="356"/>
      <c r="BV9" s="356"/>
      <c r="BW9" s="356"/>
      <c r="BX9" s="356"/>
      <c r="BY9" s="356"/>
      <c r="BZ9" s="356"/>
      <c r="CA9" s="356"/>
      <c r="CB9" s="356"/>
      <c r="CC9" s="356"/>
      <c r="CD9" s="356"/>
      <c r="CE9" s="356"/>
      <c r="CF9" s="356"/>
      <c r="CG9" s="356"/>
      <c r="CH9" s="356"/>
      <c r="CI9" s="356"/>
      <c r="CJ9" s="356"/>
      <c r="CK9" s="356"/>
      <c r="CL9" s="356"/>
      <c r="CM9" s="356"/>
      <c r="CN9" s="356"/>
      <c r="CO9" s="356"/>
      <c r="CP9" s="356"/>
      <c r="CQ9" s="356"/>
      <c r="CR9" s="356"/>
      <c r="CS9" s="356"/>
      <c r="CT9" s="356"/>
      <c r="CU9" s="356"/>
      <c r="CV9" s="356"/>
      <c r="CW9" s="356"/>
      <c r="CX9" s="356"/>
      <c r="CY9" s="356"/>
      <c r="CZ9" s="356"/>
      <c r="DA9" s="356"/>
      <c r="DB9" s="356"/>
      <c r="DC9" s="356"/>
      <c r="DD9" s="356"/>
      <c r="DE9" s="356"/>
      <c r="DF9" s="356"/>
      <c r="DG9" s="356"/>
      <c r="DH9" s="356"/>
      <c r="DI9" s="356"/>
      <c r="DJ9" s="356"/>
      <c r="DK9" s="356"/>
      <c r="DL9" s="356"/>
      <c r="DM9" s="356"/>
      <c r="DN9" s="356"/>
      <c r="DO9" s="356"/>
      <c r="DP9" s="356"/>
      <c r="DQ9" s="356"/>
      <c r="DR9" s="356"/>
      <c r="DS9" s="356"/>
      <c r="DT9" s="356"/>
      <c r="DU9" s="356"/>
      <c r="DV9" s="356"/>
      <c r="DW9" s="356"/>
      <c r="DX9" s="356"/>
      <c r="DY9" s="356"/>
      <c r="DZ9" s="356"/>
      <c r="EA9" s="356"/>
      <c r="EB9" s="356"/>
      <c r="EC9" s="356"/>
      <c r="ED9" s="356"/>
      <c r="EE9" s="356"/>
      <c r="EF9" s="356"/>
      <c r="EG9" s="356"/>
      <c r="EH9" s="356"/>
      <c r="EI9" s="356"/>
      <c r="EJ9" s="356"/>
      <c r="EK9" s="356"/>
      <c r="EL9" s="356"/>
      <c r="EM9" s="356"/>
      <c r="EN9" s="356"/>
      <c r="EO9" s="356"/>
      <c r="EP9" s="356"/>
      <c r="EQ9" s="356"/>
      <c r="ER9" s="356"/>
      <c r="ES9" s="356"/>
      <c r="ET9" s="356"/>
      <c r="EU9" s="356"/>
      <c r="EV9" s="356"/>
      <c r="EW9" s="356"/>
      <c r="EX9" s="356"/>
      <c r="EY9" s="356"/>
      <c r="EZ9" s="356"/>
      <c r="FA9" s="356"/>
      <c r="FB9" s="356"/>
      <c r="FC9" s="356"/>
      <c r="FD9" s="356"/>
      <c r="FE9" s="356"/>
      <c r="FF9" s="356"/>
      <c r="FG9" s="356"/>
      <c r="FH9" s="356"/>
      <c r="FI9" s="356"/>
      <c r="FJ9" s="356"/>
      <c r="FK9" s="356"/>
      <c r="FL9" s="356"/>
      <c r="FM9" s="356"/>
      <c r="FN9" s="356"/>
      <c r="FO9" s="356"/>
      <c r="FP9" s="356"/>
      <c r="FQ9" s="356"/>
      <c r="FR9" s="356"/>
      <c r="FS9" s="356"/>
    </row>
    <row r="10" spans="1:175" s="33" customFormat="1" x14ac:dyDescent="0.35">
      <c r="A10" s="342"/>
      <c r="B10" s="177"/>
      <c r="C10" s="460" t="s">
        <v>135</v>
      </c>
      <c r="D10" s="461"/>
      <c r="E10" s="462"/>
      <c r="F10" s="463"/>
      <c r="G10" s="179">
        <v>10</v>
      </c>
      <c r="H10" s="139"/>
      <c r="I10" s="341">
        <f>+H10*G10</f>
        <v>0</v>
      </c>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6"/>
      <c r="BD10" s="356"/>
      <c r="BE10" s="356"/>
      <c r="BF10" s="356"/>
      <c r="BG10" s="356"/>
      <c r="BH10" s="356"/>
      <c r="BI10" s="356"/>
      <c r="BJ10" s="356"/>
      <c r="BK10" s="356"/>
      <c r="BL10" s="356"/>
      <c r="BM10" s="356"/>
      <c r="BN10" s="356"/>
      <c r="BO10" s="356"/>
      <c r="BP10" s="356"/>
      <c r="BQ10" s="356"/>
      <c r="BR10" s="356"/>
      <c r="BS10" s="356"/>
      <c r="BT10" s="356"/>
      <c r="BU10" s="356"/>
      <c r="BV10" s="356"/>
      <c r="BW10" s="356"/>
      <c r="BX10" s="356"/>
      <c r="BY10" s="356"/>
      <c r="BZ10" s="356"/>
      <c r="CA10" s="356"/>
      <c r="CB10" s="356"/>
      <c r="CC10" s="356"/>
      <c r="CD10" s="356"/>
      <c r="CE10" s="356"/>
      <c r="CF10" s="356"/>
      <c r="CG10" s="356"/>
      <c r="CH10" s="356"/>
      <c r="CI10" s="356"/>
      <c r="CJ10" s="356"/>
      <c r="CK10" s="356"/>
      <c r="CL10" s="356"/>
      <c r="CM10" s="356"/>
      <c r="CN10" s="356"/>
      <c r="CO10" s="356"/>
      <c r="CP10" s="356"/>
      <c r="CQ10" s="356"/>
      <c r="CR10" s="356"/>
      <c r="CS10" s="356"/>
      <c r="CT10" s="356"/>
      <c r="CU10" s="356"/>
      <c r="CV10" s="356"/>
      <c r="CW10" s="356"/>
      <c r="CX10" s="356"/>
      <c r="CY10" s="356"/>
      <c r="CZ10" s="356"/>
      <c r="DA10" s="356"/>
      <c r="DB10" s="356"/>
      <c r="DC10" s="356"/>
      <c r="DD10" s="356"/>
      <c r="DE10" s="356"/>
      <c r="DF10" s="356"/>
      <c r="DG10" s="356"/>
      <c r="DH10" s="356"/>
      <c r="DI10" s="356"/>
      <c r="DJ10" s="356"/>
      <c r="DK10" s="356"/>
      <c r="DL10" s="356"/>
      <c r="DM10" s="356"/>
      <c r="DN10" s="356"/>
      <c r="DO10" s="356"/>
      <c r="DP10" s="356"/>
      <c r="DQ10" s="356"/>
      <c r="DR10" s="356"/>
      <c r="DS10" s="356"/>
      <c r="DT10" s="356"/>
      <c r="DU10" s="356"/>
      <c r="DV10" s="356"/>
      <c r="DW10" s="356"/>
      <c r="DX10" s="356"/>
      <c r="DY10" s="356"/>
      <c r="DZ10" s="356"/>
      <c r="EA10" s="356"/>
      <c r="EB10" s="356"/>
      <c r="EC10" s="356"/>
      <c r="ED10" s="356"/>
      <c r="EE10" s="356"/>
      <c r="EF10" s="356"/>
      <c r="EG10" s="356"/>
      <c r="EH10" s="356"/>
      <c r="EI10" s="356"/>
      <c r="EJ10" s="356"/>
      <c r="EK10" s="356"/>
      <c r="EL10" s="356"/>
      <c r="EM10" s="356"/>
      <c r="EN10" s="356"/>
      <c r="EO10" s="356"/>
      <c r="EP10" s="356"/>
      <c r="EQ10" s="356"/>
      <c r="ER10" s="356"/>
      <c r="ES10" s="356"/>
      <c r="ET10" s="356"/>
      <c r="EU10" s="356"/>
      <c r="EV10" s="356"/>
      <c r="EW10" s="356"/>
      <c r="EX10" s="356"/>
      <c r="EY10" s="356"/>
      <c r="EZ10" s="356"/>
      <c r="FA10" s="356"/>
      <c r="FB10" s="356"/>
      <c r="FC10" s="356"/>
      <c r="FD10" s="356"/>
      <c r="FE10" s="356"/>
      <c r="FF10" s="356"/>
      <c r="FG10" s="356"/>
      <c r="FH10" s="356"/>
      <c r="FI10" s="356"/>
      <c r="FJ10" s="356"/>
      <c r="FK10" s="356"/>
      <c r="FL10" s="356"/>
      <c r="FM10" s="356"/>
      <c r="FN10" s="356"/>
      <c r="FO10" s="356"/>
      <c r="FP10" s="356"/>
      <c r="FQ10" s="356"/>
      <c r="FR10" s="356"/>
      <c r="FS10" s="356"/>
    </row>
    <row r="11" spans="1:175" s="33" customFormat="1" x14ac:dyDescent="0.25">
      <c r="A11" s="342"/>
      <c r="B11" s="177"/>
      <c r="C11" s="467" t="s">
        <v>138</v>
      </c>
      <c r="D11" s="468"/>
      <c r="E11" s="468"/>
      <c r="F11" s="469"/>
      <c r="G11" s="7"/>
      <c r="H11" s="351">
        <f t="shared" ref="H11" si="0">SUM(H7:H10)</f>
        <v>0</v>
      </c>
      <c r="I11" s="352">
        <f>SUM(I7:I10)</f>
        <v>0</v>
      </c>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56"/>
      <c r="BU11" s="356"/>
      <c r="BV11" s="356"/>
      <c r="BW11" s="356"/>
      <c r="BX11" s="356"/>
      <c r="BY11" s="356"/>
      <c r="BZ11" s="356"/>
      <c r="CA11" s="356"/>
      <c r="CB11" s="356"/>
      <c r="CC11" s="356"/>
      <c r="CD11" s="356"/>
      <c r="CE11" s="356"/>
      <c r="CF11" s="356"/>
      <c r="CG11" s="356"/>
      <c r="CH11" s="356"/>
      <c r="CI11" s="356"/>
      <c r="CJ11" s="356"/>
      <c r="CK11" s="356"/>
      <c r="CL11" s="356"/>
      <c r="CM11" s="356"/>
      <c r="CN11" s="356"/>
      <c r="CO11" s="356"/>
      <c r="CP11" s="356"/>
      <c r="CQ11" s="356"/>
      <c r="CR11" s="356"/>
      <c r="CS11" s="356"/>
      <c r="CT11" s="356"/>
      <c r="CU11" s="356"/>
      <c r="CV11" s="356"/>
      <c r="CW11" s="356"/>
      <c r="CX11" s="356"/>
      <c r="CY11" s="356"/>
      <c r="CZ11" s="356"/>
      <c r="DA11" s="356"/>
      <c r="DB11" s="356"/>
      <c r="DC11" s="356"/>
      <c r="DD11" s="356"/>
      <c r="DE11" s="356"/>
      <c r="DF11" s="356"/>
      <c r="DG11" s="356"/>
      <c r="DH11" s="356"/>
      <c r="DI11" s="356"/>
      <c r="DJ11" s="356"/>
      <c r="DK11" s="356"/>
      <c r="DL11" s="356"/>
      <c r="DM11" s="356"/>
      <c r="DN11" s="356"/>
      <c r="DO11" s="356"/>
      <c r="DP11" s="356"/>
      <c r="DQ11" s="356"/>
      <c r="DR11" s="356"/>
      <c r="DS11" s="356"/>
      <c r="DT11" s="356"/>
      <c r="DU11" s="356"/>
      <c r="DV11" s="356"/>
      <c r="DW11" s="356"/>
      <c r="DX11" s="356"/>
      <c r="DY11" s="356"/>
      <c r="DZ11" s="356"/>
      <c r="EA11" s="356"/>
      <c r="EB11" s="356"/>
      <c r="EC11" s="356"/>
      <c r="ED11" s="356"/>
      <c r="EE11" s="356"/>
      <c r="EF11" s="356"/>
      <c r="EG11" s="356"/>
      <c r="EH11" s="356"/>
      <c r="EI11" s="356"/>
      <c r="EJ11" s="356"/>
      <c r="EK11" s="356"/>
      <c r="EL11" s="356"/>
      <c r="EM11" s="356"/>
      <c r="EN11" s="356"/>
      <c r="EO11" s="356"/>
      <c r="EP11" s="356"/>
      <c r="EQ11" s="356"/>
      <c r="ER11" s="356"/>
      <c r="ES11" s="356"/>
      <c r="ET11" s="356"/>
      <c r="EU11" s="356"/>
      <c r="EV11" s="356"/>
      <c r="EW11" s="356"/>
      <c r="EX11" s="356"/>
      <c r="EY11" s="356"/>
      <c r="EZ11" s="356"/>
      <c r="FA11" s="356"/>
      <c r="FB11" s="356"/>
      <c r="FC11" s="356"/>
      <c r="FD11" s="356"/>
      <c r="FE11" s="356"/>
      <c r="FF11" s="356"/>
      <c r="FG11" s="356"/>
      <c r="FH11" s="356"/>
      <c r="FI11" s="356"/>
      <c r="FJ11" s="356"/>
      <c r="FK11" s="356"/>
      <c r="FL11" s="356"/>
      <c r="FM11" s="356"/>
      <c r="FN11" s="356"/>
      <c r="FO11" s="356"/>
      <c r="FP11" s="356"/>
      <c r="FQ11" s="356"/>
      <c r="FR11" s="356"/>
      <c r="FS11" s="356"/>
    </row>
    <row r="12" spans="1:175" s="26" customFormat="1" ht="13" x14ac:dyDescent="0.35">
      <c r="A12" s="136"/>
      <c r="B12" s="137"/>
      <c r="C12" s="426" t="s">
        <v>4</v>
      </c>
      <c r="D12" s="427"/>
      <c r="E12" s="427"/>
      <c r="F12" s="428"/>
      <c r="G12" s="7"/>
      <c r="H12" s="6"/>
      <c r="I12" s="343"/>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57"/>
      <c r="BJ12" s="357"/>
      <c r="BK12" s="357"/>
      <c r="BL12" s="357"/>
      <c r="BM12" s="357"/>
      <c r="BN12" s="357"/>
      <c r="BO12" s="357"/>
      <c r="BP12" s="357"/>
      <c r="BQ12" s="357"/>
      <c r="BR12" s="357"/>
      <c r="BS12" s="357"/>
      <c r="BT12" s="357"/>
      <c r="BU12" s="357"/>
      <c r="BV12" s="357"/>
      <c r="BW12" s="357"/>
      <c r="BX12" s="357"/>
      <c r="BY12" s="357"/>
      <c r="BZ12" s="357"/>
      <c r="CA12" s="357"/>
      <c r="CB12" s="357"/>
      <c r="CC12" s="357"/>
      <c r="CD12" s="357"/>
      <c r="CE12" s="357"/>
      <c r="CF12" s="357"/>
      <c r="CG12" s="357"/>
      <c r="CH12" s="357"/>
      <c r="CI12" s="357"/>
      <c r="CJ12" s="357"/>
      <c r="CK12" s="357"/>
      <c r="CL12" s="357"/>
      <c r="CM12" s="357"/>
      <c r="CN12" s="357"/>
      <c r="CO12" s="357"/>
      <c r="CP12" s="357"/>
      <c r="CQ12" s="357"/>
      <c r="CR12" s="357"/>
      <c r="CS12" s="357"/>
      <c r="CT12" s="357"/>
      <c r="CU12" s="357"/>
      <c r="CV12" s="357"/>
      <c r="CW12" s="357"/>
      <c r="CX12" s="357"/>
      <c r="CY12" s="357"/>
      <c r="CZ12" s="357"/>
      <c r="DA12" s="357"/>
      <c r="DB12" s="357"/>
      <c r="DC12" s="357"/>
      <c r="DD12" s="357"/>
      <c r="DE12" s="357"/>
      <c r="DF12" s="357"/>
      <c r="DG12" s="357"/>
      <c r="DH12" s="357"/>
      <c r="DI12" s="357"/>
      <c r="DJ12" s="357"/>
      <c r="DK12" s="357"/>
      <c r="DL12" s="357"/>
      <c r="DM12" s="357"/>
      <c r="DN12" s="357"/>
      <c r="DO12" s="357"/>
      <c r="DP12" s="357"/>
      <c r="DQ12" s="357"/>
      <c r="DR12" s="357"/>
      <c r="DS12" s="357"/>
      <c r="DT12" s="357"/>
      <c r="DU12" s="357"/>
      <c r="DV12" s="357"/>
      <c r="DW12" s="357"/>
      <c r="DX12" s="357"/>
      <c r="DY12" s="357"/>
      <c r="DZ12" s="357"/>
      <c r="EA12" s="357"/>
      <c r="EB12" s="357"/>
      <c r="EC12" s="357"/>
      <c r="ED12" s="357"/>
      <c r="EE12" s="357"/>
      <c r="EF12" s="357"/>
      <c r="EG12" s="357"/>
      <c r="EH12" s="357"/>
      <c r="EI12" s="357"/>
      <c r="EJ12" s="357"/>
      <c r="EK12" s="357"/>
      <c r="EL12" s="357"/>
      <c r="EM12" s="357"/>
      <c r="EN12" s="357"/>
      <c r="EO12" s="357"/>
      <c r="EP12" s="357"/>
      <c r="EQ12" s="357"/>
      <c r="ER12" s="357"/>
      <c r="ES12" s="357"/>
      <c r="ET12" s="357"/>
      <c r="EU12" s="357"/>
      <c r="EV12" s="357"/>
      <c r="EW12" s="357"/>
      <c r="EX12" s="357"/>
      <c r="EY12" s="357"/>
      <c r="EZ12" s="357"/>
      <c r="FA12" s="357"/>
      <c r="FB12" s="357"/>
      <c r="FC12" s="357"/>
      <c r="FD12" s="357"/>
      <c r="FE12" s="357"/>
      <c r="FF12" s="357"/>
      <c r="FG12" s="357"/>
      <c r="FH12" s="357"/>
      <c r="FI12" s="357"/>
      <c r="FJ12" s="357"/>
      <c r="FK12" s="357"/>
      <c r="FL12" s="357"/>
      <c r="FM12" s="357"/>
      <c r="FN12" s="357"/>
      <c r="FO12" s="357"/>
      <c r="FP12" s="357"/>
      <c r="FQ12" s="357"/>
      <c r="FR12" s="357"/>
      <c r="FS12" s="357"/>
    </row>
    <row r="13" spans="1:175" s="26" customFormat="1" ht="36.75" customHeight="1" x14ac:dyDescent="0.35">
      <c r="A13" s="136" t="s">
        <v>91</v>
      </c>
      <c r="B13" s="137" t="s">
        <v>92</v>
      </c>
      <c r="C13" s="464" t="s">
        <v>93</v>
      </c>
      <c r="D13" s="465"/>
      <c r="E13" s="465"/>
      <c r="F13" s="466"/>
      <c r="G13" s="138">
        <v>30</v>
      </c>
      <c r="H13" s="139"/>
      <c r="I13" s="341">
        <f>+H13*G13</f>
        <v>0</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57"/>
      <c r="BO13" s="357"/>
      <c r="BP13" s="357"/>
      <c r="BQ13" s="357"/>
      <c r="BR13" s="357"/>
      <c r="BS13" s="357"/>
      <c r="BT13" s="357"/>
      <c r="BU13" s="357"/>
      <c r="BV13" s="357"/>
      <c r="BW13" s="357"/>
      <c r="BX13" s="357"/>
      <c r="BY13" s="357"/>
      <c r="BZ13" s="357"/>
      <c r="CA13" s="357"/>
      <c r="CB13" s="357"/>
      <c r="CC13" s="357"/>
      <c r="CD13" s="357"/>
      <c r="CE13" s="357"/>
      <c r="CF13" s="357"/>
      <c r="CG13" s="357"/>
      <c r="CH13" s="357"/>
      <c r="CI13" s="357"/>
      <c r="CJ13" s="357"/>
      <c r="CK13" s="357"/>
      <c r="CL13" s="357"/>
      <c r="CM13" s="357"/>
      <c r="CN13" s="357"/>
      <c r="CO13" s="357"/>
      <c r="CP13" s="357"/>
      <c r="CQ13" s="357"/>
      <c r="CR13" s="357"/>
      <c r="CS13" s="357"/>
      <c r="CT13" s="357"/>
      <c r="CU13" s="357"/>
      <c r="CV13" s="357"/>
      <c r="CW13" s="357"/>
      <c r="CX13" s="357"/>
      <c r="CY13" s="357"/>
      <c r="CZ13" s="357"/>
      <c r="DA13" s="357"/>
      <c r="DB13" s="357"/>
      <c r="DC13" s="357"/>
      <c r="DD13" s="357"/>
      <c r="DE13" s="357"/>
      <c r="DF13" s="357"/>
      <c r="DG13" s="357"/>
      <c r="DH13" s="357"/>
      <c r="DI13" s="357"/>
      <c r="DJ13" s="357"/>
      <c r="DK13" s="357"/>
      <c r="DL13" s="357"/>
      <c r="DM13" s="357"/>
      <c r="DN13" s="357"/>
      <c r="DO13" s="357"/>
      <c r="DP13" s="357"/>
      <c r="DQ13" s="357"/>
      <c r="DR13" s="357"/>
      <c r="DS13" s="357"/>
      <c r="DT13" s="357"/>
      <c r="DU13" s="357"/>
      <c r="DV13" s="357"/>
      <c r="DW13" s="357"/>
      <c r="DX13" s="357"/>
      <c r="DY13" s="357"/>
      <c r="DZ13" s="357"/>
      <c r="EA13" s="357"/>
      <c r="EB13" s="357"/>
      <c r="EC13" s="357"/>
      <c r="ED13" s="357"/>
      <c r="EE13" s="357"/>
      <c r="EF13" s="357"/>
      <c r="EG13" s="357"/>
      <c r="EH13" s="357"/>
      <c r="EI13" s="357"/>
      <c r="EJ13" s="357"/>
      <c r="EK13" s="357"/>
      <c r="EL13" s="357"/>
      <c r="EM13" s="357"/>
      <c r="EN13" s="357"/>
      <c r="EO13" s="357"/>
      <c r="EP13" s="357"/>
      <c r="EQ13" s="357"/>
      <c r="ER13" s="357"/>
      <c r="ES13" s="357"/>
      <c r="ET13" s="357"/>
      <c r="EU13" s="357"/>
      <c r="EV13" s="357"/>
      <c r="EW13" s="357"/>
      <c r="EX13" s="357"/>
      <c r="EY13" s="357"/>
      <c r="EZ13" s="357"/>
      <c r="FA13" s="357"/>
      <c r="FB13" s="357"/>
      <c r="FC13" s="357"/>
      <c r="FD13" s="357"/>
      <c r="FE13" s="357"/>
      <c r="FF13" s="357"/>
      <c r="FG13" s="357"/>
      <c r="FH13" s="357"/>
      <c r="FI13" s="357"/>
      <c r="FJ13" s="357"/>
      <c r="FK13" s="357"/>
      <c r="FL13" s="357"/>
      <c r="FM13" s="357"/>
      <c r="FN13" s="357"/>
      <c r="FO13" s="357"/>
      <c r="FP13" s="357"/>
      <c r="FQ13" s="357"/>
      <c r="FR13" s="357"/>
      <c r="FS13" s="357"/>
    </row>
    <row r="14" spans="1:175" s="26" customFormat="1" x14ac:dyDescent="0.35">
      <c r="A14" s="140" t="s">
        <v>94</v>
      </c>
      <c r="B14" s="3" t="s">
        <v>95</v>
      </c>
      <c r="C14" s="470" t="s">
        <v>5</v>
      </c>
      <c r="D14" s="471"/>
      <c r="E14" s="471"/>
      <c r="F14" s="472"/>
      <c r="G14" s="7"/>
      <c r="H14" s="6"/>
      <c r="I14" s="343"/>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7"/>
      <c r="AZ14" s="357"/>
      <c r="BA14" s="357"/>
      <c r="BB14" s="357"/>
      <c r="BC14" s="357"/>
      <c r="BD14" s="357"/>
      <c r="BE14" s="357"/>
      <c r="BF14" s="357"/>
      <c r="BG14" s="357"/>
      <c r="BH14" s="357"/>
      <c r="BI14" s="357"/>
      <c r="BJ14" s="357"/>
      <c r="BK14" s="357"/>
      <c r="BL14" s="357"/>
      <c r="BM14" s="357"/>
      <c r="BN14" s="357"/>
      <c r="BO14" s="357"/>
      <c r="BP14" s="357"/>
      <c r="BQ14" s="357"/>
      <c r="BR14" s="357"/>
      <c r="BS14" s="357"/>
      <c r="BT14" s="357"/>
      <c r="BU14" s="357"/>
      <c r="BV14" s="357"/>
      <c r="BW14" s="357"/>
      <c r="BX14" s="357"/>
      <c r="BY14" s="357"/>
      <c r="BZ14" s="357"/>
      <c r="CA14" s="357"/>
      <c r="CB14" s="357"/>
      <c r="CC14" s="357"/>
      <c r="CD14" s="357"/>
      <c r="CE14" s="357"/>
      <c r="CF14" s="357"/>
      <c r="CG14" s="357"/>
      <c r="CH14" s="357"/>
      <c r="CI14" s="357"/>
      <c r="CJ14" s="357"/>
      <c r="CK14" s="357"/>
      <c r="CL14" s="357"/>
      <c r="CM14" s="357"/>
      <c r="CN14" s="357"/>
      <c r="CO14" s="357"/>
      <c r="CP14" s="357"/>
      <c r="CQ14" s="357"/>
      <c r="CR14" s="357"/>
      <c r="CS14" s="357"/>
      <c r="CT14" s="357"/>
      <c r="CU14" s="357"/>
      <c r="CV14" s="357"/>
      <c r="CW14" s="357"/>
      <c r="CX14" s="357"/>
      <c r="CY14" s="357"/>
      <c r="CZ14" s="357"/>
      <c r="DA14" s="357"/>
      <c r="DB14" s="357"/>
      <c r="DC14" s="357"/>
      <c r="DD14" s="357"/>
      <c r="DE14" s="357"/>
      <c r="DF14" s="357"/>
      <c r="DG14" s="357"/>
      <c r="DH14" s="357"/>
      <c r="DI14" s="357"/>
      <c r="DJ14" s="357"/>
      <c r="DK14" s="357"/>
      <c r="DL14" s="357"/>
      <c r="DM14" s="357"/>
      <c r="DN14" s="357"/>
      <c r="DO14" s="357"/>
      <c r="DP14" s="357"/>
      <c r="DQ14" s="357"/>
      <c r="DR14" s="357"/>
      <c r="DS14" s="357"/>
      <c r="DT14" s="357"/>
      <c r="DU14" s="357"/>
      <c r="DV14" s="357"/>
      <c r="DW14" s="357"/>
      <c r="DX14" s="357"/>
      <c r="DY14" s="357"/>
      <c r="DZ14" s="357"/>
      <c r="EA14" s="357"/>
      <c r="EB14" s="357"/>
      <c r="EC14" s="357"/>
      <c r="ED14" s="357"/>
      <c r="EE14" s="357"/>
      <c r="EF14" s="357"/>
      <c r="EG14" s="357"/>
      <c r="EH14" s="357"/>
      <c r="EI14" s="357"/>
      <c r="EJ14" s="357"/>
      <c r="EK14" s="357"/>
      <c r="EL14" s="357"/>
      <c r="EM14" s="357"/>
      <c r="EN14" s="357"/>
      <c r="EO14" s="357"/>
      <c r="EP14" s="357"/>
      <c r="EQ14" s="357"/>
      <c r="ER14" s="357"/>
      <c r="ES14" s="357"/>
      <c r="ET14" s="357"/>
      <c r="EU14" s="357"/>
      <c r="EV14" s="357"/>
      <c r="EW14" s="357"/>
      <c r="EX14" s="357"/>
      <c r="EY14" s="357"/>
      <c r="EZ14" s="357"/>
      <c r="FA14" s="357"/>
      <c r="FB14" s="357"/>
      <c r="FC14" s="357"/>
      <c r="FD14" s="357"/>
      <c r="FE14" s="357"/>
      <c r="FF14" s="357"/>
      <c r="FG14" s="357"/>
      <c r="FH14" s="357"/>
      <c r="FI14" s="357"/>
      <c r="FJ14" s="357"/>
      <c r="FK14" s="357"/>
      <c r="FL14" s="357"/>
      <c r="FM14" s="357"/>
      <c r="FN14" s="357"/>
      <c r="FO14" s="357"/>
      <c r="FP14" s="357"/>
      <c r="FQ14" s="357"/>
      <c r="FR14" s="357"/>
      <c r="FS14" s="357"/>
    </row>
    <row r="15" spans="1:175" s="26" customFormat="1" x14ac:dyDescent="0.35">
      <c r="A15" s="141"/>
      <c r="B15" s="3" t="s">
        <v>96</v>
      </c>
      <c r="C15" s="459" t="s">
        <v>97</v>
      </c>
      <c r="D15" s="435"/>
      <c r="E15" s="435"/>
      <c r="F15" s="436"/>
      <c r="G15" s="7"/>
      <c r="H15" s="6"/>
      <c r="I15" s="343"/>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7"/>
      <c r="BE15" s="357"/>
      <c r="BF15" s="357"/>
      <c r="BG15" s="357"/>
      <c r="BH15" s="357"/>
      <c r="BI15" s="357"/>
      <c r="BJ15" s="357"/>
      <c r="BK15" s="357"/>
      <c r="BL15" s="357"/>
      <c r="BM15" s="357"/>
      <c r="BN15" s="357"/>
      <c r="BO15" s="357"/>
      <c r="BP15" s="357"/>
      <c r="BQ15" s="357"/>
      <c r="BR15" s="357"/>
      <c r="BS15" s="357"/>
      <c r="BT15" s="357"/>
      <c r="BU15" s="357"/>
      <c r="BV15" s="357"/>
      <c r="BW15" s="357"/>
      <c r="BX15" s="357"/>
      <c r="BY15" s="357"/>
      <c r="BZ15" s="357"/>
      <c r="CA15" s="357"/>
      <c r="CB15" s="357"/>
      <c r="CC15" s="357"/>
      <c r="CD15" s="357"/>
      <c r="CE15" s="357"/>
      <c r="CF15" s="357"/>
      <c r="CG15" s="357"/>
      <c r="CH15" s="357"/>
      <c r="CI15" s="357"/>
      <c r="CJ15" s="357"/>
      <c r="CK15" s="357"/>
      <c r="CL15" s="357"/>
      <c r="CM15" s="357"/>
      <c r="CN15" s="357"/>
      <c r="CO15" s="357"/>
      <c r="CP15" s="357"/>
      <c r="CQ15" s="357"/>
      <c r="CR15" s="357"/>
      <c r="CS15" s="357"/>
      <c r="CT15" s="357"/>
      <c r="CU15" s="357"/>
      <c r="CV15" s="357"/>
      <c r="CW15" s="357"/>
      <c r="CX15" s="357"/>
      <c r="CY15" s="357"/>
      <c r="CZ15" s="357"/>
      <c r="DA15" s="357"/>
      <c r="DB15" s="357"/>
      <c r="DC15" s="357"/>
      <c r="DD15" s="357"/>
      <c r="DE15" s="357"/>
      <c r="DF15" s="357"/>
      <c r="DG15" s="357"/>
      <c r="DH15" s="357"/>
      <c r="DI15" s="357"/>
      <c r="DJ15" s="357"/>
      <c r="DK15" s="357"/>
      <c r="DL15" s="357"/>
      <c r="DM15" s="357"/>
      <c r="DN15" s="357"/>
      <c r="DO15" s="357"/>
      <c r="DP15" s="357"/>
      <c r="DQ15" s="357"/>
      <c r="DR15" s="357"/>
      <c r="DS15" s="357"/>
      <c r="DT15" s="357"/>
      <c r="DU15" s="357"/>
      <c r="DV15" s="357"/>
      <c r="DW15" s="357"/>
      <c r="DX15" s="357"/>
      <c r="DY15" s="357"/>
      <c r="DZ15" s="357"/>
      <c r="EA15" s="357"/>
      <c r="EB15" s="357"/>
      <c r="EC15" s="357"/>
      <c r="ED15" s="357"/>
      <c r="EE15" s="357"/>
      <c r="EF15" s="357"/>
      <c r="EG15" s="357"/>
      <c r="EH15" s="357"/>
      <c r="EI15" s="357"/>
      <c r="EJ15" s="357"/>
      <c r="EK15" s="357"/>
      <c r="EL15" s="357"/>
      <c r="EM15" s="357"/>
      <c r="EN15" s="357"/>
      <c r="EO15" s="357"/>
      <c r="EP15" s="357"/>
      <c r="EQ15" s="357"/>
      <c r="ER15" s="357"/>
      <c r="ES15" s="357"/>
      <c r="ET15" s="357"/>
      <c r="EU15" s="357"/>
      <c r="EV15" s="357"/>
      <c r="EW15" s="357"/>
      <c r="EX15" s="357"/>
      <c r="EY15" s="357"/>
      <c r="EZ15" s="357"/>
      <c r="FA15" s="357"/>
      <c r="FB15" s="357"/>
      <c r="FC15" s="357"/>
      <c r="FD15" s="357"/>
      <c r="FE15" s="357"/>
      <c r="FF15" s="357"/>
      <c r="FG15" s="357"/>
      <c r="FH15" s="357"/>
      <c r="FI15" s="357"/>
      <c r="FJ15" s="357"/>
      <c r="FK15" s="357"/>
      <c r="FL15" s="357"/>
      <c r="FM15" s="357"/>
      <c r="FN15" s="357"/>
      <c r="FO15" s="357"/>
      <c r="FP15" s="357"/>
      <c r="FQ15" s="357"/>
      <c r="FR15" s="357"/>
      <c r="FS15" s="357"/>
    </row>
    <row r="16" spans="1:175" s="26" customFormat="1" x14ac:dyDescent="0.35">
      <c r="A16" s="142"/>
      <c r="B16" s="3"/>
      <c r="C16" s="423" t="s">
        <v>6</v>
      </c>
      <c r="D16" s="424"/>
      <c r="E16" s="424"/>
      <c r="F16" s="425"/>
      <c r="G16" s="34">
        <v>30</v>
      </c>
      <c r="H16" s="8"/>
      <c r="I16" s="341">
        <f>+H16*G16</f>
        <v>0</v>
      </c>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57"/>
      <c r="AW16" s="357"/>
      <c r="AX16" s="357"/>
      <c r="AY16" s="357"/>
      <c r="AZ16" s="357"/>
      <c r="BA16" s="357"/>
      <c r="BB16" s="357"/>
      <c r="BC16" s="357"/>
      <c r="BD16" s="357"/>
      <c r="BE16" s="357"/>
      <c r="BF16" s="357"/>
      <c r="BG16" s="357"/>
      <c r="BH16" s="357"/>
      <c r="BI16" s="357"/>
      <c r="BJ16" s="357"/>
      <c r="BK16" s="357"/>
      <c r="BL16" s="357"/>
      <c r="BM16" s="357"/>
      <c r="BN16" s="357"/>
      <c r="BO16" s="357"/>
      <c r="BP16" s="357"/>
      <c r="BQ16" s="357"/>
      <c r="BR16" s="357"/>
      <c r="BS16" s="357"/>
      <c r="BT16" s="357"/>
      <c r="BU16" s="357"/>
      <c r="BV16" s="357"/>
      <c r="BW16" s="357"/>
      <c r="BX16" s="357"/>
      <c r="BY16" s="357"/>
      <c r="BZ16" s="357"/>
      <c r="CA16" s="357"/>
      <c r="CB16" s="357"/>
      <c r="CC16" s="357"/>
      <c r="CD16" s="357"/>
      <c r="CE16" s="357"/>
      <c r="CF16" s="357"/>
      <c r="CG16" s="357"/>
      <c r="CH16" s="357"/>
      <c r="CI16" s="357"/>
      <c r="CJ16" s="357"/>
      <c r="CK16" s="357"/>
      <c r="CL16" s="357"/>
      <c r="CM16" s="357"/>
      <c r="CN16" s="357"/>
      <c r="CO16" s="357"/>
      <c r="CP16" s="357"/>
      <c r="CQ16" s="357"/>
      <c r="CR16" s="357"/>
      <c r="CS16" s="357"/>
      <c r="CT16" s="357"/>
      <c r="CU16" s="357"/>
      <c r="CV16" s="357"/>
      <c r="CW16" s="357"/>
      <c r="CX16" s="357"/>
      <c r="CY16" s="357"/>
      <c r="CZ16" s="357"/>
      <c r="DA16" s="357"/>
      <c r="DB16" s="357"/>
      <c r="DC16" s="357"/>
      <c r="DD16" s="357"/>
      <c r="DE16" s="357"/>
      <c r="DF16" s="357"/>
      <c r="DG16" s="357"/>
      <c r="DH16" s="357"/>
      <c r="DI16" s="357"/>
      <c r="DJ16" s="357"/>
      <c r="DK16" s="357"/>
      <c r="DL16" s="357"/>
      <c r="DM16" s="357"/>
      <c r="DN16" s="357"/>
      <c r="DO16" s="357"/>
      <c r="DP16" s="357"/>
      <c r="DQ16" s="357"/>
      <c r="DR16" s="357"/>
      <c r="DS16" s="357"/>
      <c r="DT16" s="357"/>
      <c r="DU16" s="357"/>
      <c r="DV16" s="357"/>
      <c r="DW16" s="357"/>
      <c r="DX16" s="357"/>
      <c r="DY16" s="357"/>
      <c r="DZ16" s="357"/>
      <c r="EA16" s="357"/>
      <c r="EB16" s="357"/>
      <c r="EC16" s="357"/>
      <c r="ED16" s="357"/>
      <c r="EE16" s="357"/>
      <c r="EF16" s="357"/>
      <c r="EG16" s="357"/>
      <c r="EH16" s="357"/>
      <c r="EI16" s="357"/>
      <c r="EJ16" s="357"/>
      <c r="EK16" s="357"/>
      <c r="EL16" s="357"/>
      <c r="EM16" s="357"/>
      <c r="EN16" s="357"/>
      <c r="EO16" s="357"/>
      <c r="EP16" s="357"/>
      <c r="EQ16" s="357"/>
      <c r="ER16" s="357"/>
      <c r="ES16" s="357"/>
      <c r="ET16" s="357"/>
      <c r="EU16" s="357"/>
      <c r="EV16" s="357"/>
      <c r="EW16" s="357"/>
      <c r="EX16" s="357"/>
      <c r="EY16" s="357"/>
      <c r="EZ16" s="357"/>
      <c r="FA16" s="357"/>
      <c r="FB16" s="357"/>
      <c r="FC16" s="357"/>
      <c r="FD16" s="357"/>
      <c r="FE16" s="357"/>
      <c r="FF16" s="357"/>
      <c r="FG16" s="357"/>
      <c r="FH16" s="357"/>
      <c r="FI16" s="357"/>
      <c r="FJ16" s="357"/>
      <c r="FK16" s="357"/>
      <c r="FL16" s="357"/>
      <c r="FM16" s="357"/>
      <c r="FN16" s="357"/>
      <c r="FO16" s="357"/>
      <c r="FP16" s="357"/>
      <c r="FQ16" s="357"/>
      <c r="FR16" s="357"/>
      <c r="FS16" s="357"/>
    </row>
    <row r="17" spans="1:175" s="26" customFormat="1" x14ac:dyDescent="0.35">
      <c r="A17" s="142"/>
      <c r="B17" s="3"/>
      <c r="C17" s="423" t="s">
        <v>7</v>
      </c>
      <c r="D17" s="424"/>
      <c r="E17" s="424"/>
      <c r="F17" s="425"/>
      <c r="G17" s="34">
        <v>20</v>
      </c>
      <c r="H17" s="8"/>
      <c r="I17" s="341">
        <f>+H17*G17</f>
        <v>0</v>
      </c>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7"/>
      <c r="AY17" s="357"/>
      <c r="AZ17" s="357"/>
      <c r="BA17" s="357"/>
      <c r="BB17" s="357"/>
      <c r="BC17" s="357"/>
      <c r="BD17" s="357"/>
      <c r="BE17" s="357"/>
      <c r="BF17" s="357"/>
      <c r="BG17" s="357"/>
      <c r="BH17" s="357"/>
      <c r="BI17" s="357"/>
      <c r="BJ17" s="357"/>
      <c r="BK17" s="357"/>
      <c r="BL17" s="357"/>
      <c r="BM17" s="357"/>
      <c r="BN17" s="357"/>
      <c r="BO17" s="357"/>
      <c r="BP17" s="357"/>
      <c r="BQ17" s="357"/>
      <c r="BR17" s="357"/>
      <c r="BS17" s="357"/>
      <c r="BT17" s="357"/>
      <c r="BU17" s="357"/>
      <c r="BV17" s="357"/>
      <c r="BW17" s="357"/>
      <c r="BX17" s="357"/>
      <c r="BY17" s="357"/>
      <c r="BZ17" s="357"/>
      <c r="CA17" s="357"/>
      <c r="CB17" s="357"/>
      <c r="CC17" s="357"/>
      <c r="CD17" s="357"/>
      <c r="CE17" s="357"/>
      <c r="CF17" s="357"/>
      <c r="CG17" s="357"/>
      <c r="CH17" s="357"/>
      <c r="CI17" s="357"/>
      <c r="CJ17" s="357"/>
      <c r="CK17" s="357"/>
      <c r="CL17" s="357"/>
      <c r="CM17" s="357"/>
      <c r="CN17" s="357"/>
      <c r="CO17" s="357"/>
      <c r="CP17" s="357"/>
      <c r="CQ17" s="357"/>
      <c r="CR17" s="357"/>
      <c r="CS17" s="357"/>
      <c r="CT17" s="357"/>
      <c r="CU17" s="357"/>
      <c r="CV17" s="357"/>
      <c r="CW17" s="357"/>
      <c r="CX17" s="357"/>
      <c r="CY17" s="357"/>
      <c r="CZ17" s="357"/>
      <c r="DA17" s="357"/>
      <c r="DB17" s="357"/>
      <c r="DC17" s="357"/>
      <c r="DD17" s="357"/>
      <c r="DE17" s="357"/>
      <c r="DF17" s="357"/>
      <c r="DG17" s="357"/>
      <c r="DH17" s="357"/>
      <c r="DI17" s="357"/>
      <c r="DJ17" s="357"/>
      <c r="DK17" s="357"/>
      <c r="DL17" s="357"/>
      <c r="DM17" s="357"/>
      <c r="DN17" s="357"/>
      <c r="DO17" s="357"/>
      <c r="DP17" s="357"/>
      <c r="DQ17" s="357"/>
      <c r="DR17" s="357"/>
      <c r="DS17" s="357"/>
      <c r="DT17" s="357"/>
      <c r="DU17" s="357"/>
      <c r="DV17" s="357"/>
      <c r="DW17" s="357"/>
      <c r="DX17" s="357"/>
      <c r="DY17" s="357"/>
      <c r="DZ17" s="357"/>
      <c r="EA17" s="357"/>
      <c r="EB17" s="357"/>
      <c r="EC17" s="357"/>
      <c r="ED17" s="357"/>
      <c r="EE17" s="357"/>
      <c r="EF17" s="357"/>
      <c r="EG17" s="357"/>
      <c r="EH17" s="357"/>
      <c r="EI17" s="357"/>
      <c r="EJ17" s="357"/>
      <c r="EK17" s="357"/>
      <c r="EL17" s="357"/>
      <c r="EM17" s="357"/>
      <c r="EN17" s="357"/>
      <c r="EO17" s="357"/>
      <c r="EP17" s="357"/>
      <c r="EQ17" s="357"/>
      <c r="ER17" s="357"/>
      <c r="ES17" s="357"/>
      <c r="ET17" s="357"/>
      <c r="EU17" s="357"/>
      <c r="EV17" s="357"/>
      <c r="EW17" s="357"/>
      <c r="EX17" s="357"/>
      <c r="EY17" s="357"/>
      <c r="EZ17" s="357"/>
      <c r="FA17" s="357"/>
      <c r="FB17" s="357"/>
      <c r="FC17" s="357"/>
      <c r="FD17" s="357"/>
      <c r="FE17" s="357"/>
      <c r="FF17" s="357"/>
      <c r="FG17" s="357"/>
      <c r="FH17" s="357"/>
      <c r="FI17" s="357"/>
      <c r="FJ17" s="357"/>
      <c r="FK17" s="357"/>
      <c r="FL17" s="357"/>
      <c r="FM17" s="357"/>
      <c r="FN17" s="357"/>
      <c r="FO17" s="357"/>
      <c r="FP17" s="357"/>
      <c r="FQ17" s="357"/>
      <c r="FR17" s="357"/>
      <c r="FS17" s="357"/>
    </row>
    <row r="18" spans="1:175" s="26" customFormat="1" x14ac:dyDescent="0.35">
      <c r="A18" s="141"/>
      <c r="B18" s="3" t="s">
        <v>98</v>
      </c>
      <c r="C18" s="473" t="s">
        <v>99</v>
      </c>
      <c r="D18" s="474"/>
      <c r="E18" s="474"/>
      <c r="F18" s="475"/>
      <c r="G18" s="34">
        <v>10</v>
      </c>
      <c r="H18" s="8"/>
      <c r="I18" s="341">
        <f>+H18*G18</f>
        <v>0</v>
      </c>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7"/>
      <c r="BA18" s="357"/>
      <c r="BB18" s="357"/>
      <c r="BC18" s="357"/>
      <c r="BD18" s="357"/>
      <c r="BE18" s="357"/>
      <c r="BF18" s="357"/>
      <c r="BG18" s="357"/>
      <c r="BH18" s="357"/>
      <c r="BI18" s="357"/>
      <c r="BJ18" s="357"/>
      <c r="BK18" s="357"/>
      <c r="BL18" s="357"/>
      <c r="BM18" s="357"/>
      <c r="BN18" s="357"/>
      <c r="BO18" s="357"/>
      <c r="BP18" s="357"/>
      <c r="BQ18" s="357"/>
      <c r="BR18" s="357"/>
      <c r="BS18" s="357"/>
      <c r="BT18" s="357"/>
      <c r="BU18" s="357"/>
      <c r="BV18" s="357"/>
      <c r="BW18" s="357"/>
      <c r="BX18" s="357"/>
      <c r="BY18" s="357"/>
      <c r="BZ18" s="357"/>
      <c r="CA18" s="357"/>
      <c r="CB18" s="357"/>
      <c r="CC18" s="357"/>
      <c r="CD18" s="357"/>
      <c r="CE18" s="357"/>
      <c r="CF18" s="357"/>
      <c r="CG18" s="357"/>
      <c r="CH18" s="357"/>
      <c r="CI18" s="357"/>
      <c r="CJ18" s="357"/>
      <c r="CK18" s="357"/>
      <c r="CL18" s="357"/>
      <c r="CM18" s="357"/>
      <c r="CN18" s="357"/>
      <c r="CO18" s="357"/>
      <c r="CP18" s="357"/>
      <c r="CQ18" s="357"/>
      <c r="CR18" s="357"/>
      <c r="CS18" s="357"/>
      <c r="CT18" s="357"/>
      <c r="CU18" s="357"/>
      <c r="CV18" s="357"/>
      <c r="CW18" s="357"/>
      <c r="CX18" s="357"/>
      <c r="CY18" s="357"/>
      <c r="CZ18" s="357"/>
      <c r="DA18" s="357"/>
      <c r="DB18" s="357"/>
      <c r="DC18" s="357"/>
      <c r="DD18" s="357"/>
      <c r="DE18" s="357"/>
      <c r="DF18" s="357"/>
      <c r="DG18" s="357"/>
      <c r="DH18" s="357"/>
      <c r="DI18" s="357"/>
      <c r="DJ18" s="357"/>
      <c r="DK18" s="357"/>
      <c r="DL18" s="357"/>
      <c r="DM18" s="357"/>
      <c r="DN18" s="357"/>
      <c r="DO18" s="357"/>
      <c r="DP18" s="357"/>
      <c r="DQ18" s="357"/>
      <c r="DR18" s="357"/>
      <c r="DS18" s="357"/>
      <c r="DT18" s="357"/>
      <c r="DU18" s="357"/>
      <c r="DV18" s="357"/>
      <c r="DW18" s="357"/>
      <c r="DX18" s="357"/>
      <c r="DY18" s="357"/>
      <c r="DZ18" s="357"/>
      <c r="EA18" s="357"/>
      <c r="EB18" s="357"/>
      <c r="EC18" s="357"/>
      <c r="ED18" s="357"/>
      <c r="EE18" s="357"/>
      <c r="EF18" s="357"/>
      <c r="EG18" s="357"/>
      <c r="EH18" s="357"/>
      <c r="EI18" s="357"/>
      <c r="EJ18" s="357"/>
      <c r="EK18" s="357"/>
      <c r="EL18" s="357"/>
      <c r="EM18" s="357"/>
      <c r="EN18" s="357"/>
      <c r="EO18" s="357"/>
      <c r="EP18" s="357"/>
      <c r="EQ18" s="357"/>
      <c r="ER18" s="357"/>
      <c r="ES18" s="357"/>
      <c r="ET18" s="357"/>
      <c r="EU18" s="357"/>
      <c r="EV18" s="357"/>
      <c r="EW18" s="357"/>
      <c r="EX18" s="357"/>
      <c r="EY18" s="357"/>
      <c r="EZ18" s="357"/>
      <c r="FA18" s="357"/>
      <c r="FB18" s="357"/>
      <c r="FC18" s="357"/>
      <c r="FD18" s="357"/>
      <c r="FE18" s="357"/>
      <c r="FF18" s="357"/>
      <c r="FG18" s="357"/>
      <c r="FH18" s="357"/>
      <c r="FI18" s="357"/>
      <c r="FJ18" s="357"/>
      <c r="FK18" s="357"/>
      <c r="FL18" s="357"/>
      <c r="FM18" s="357"/>
      <c r="FN18" s="357"/>
      <c r="FO18" s="357"/>
      <c r="FP18" s="357"/>
      <c r="FQ18" s="357"/>
      <c r="FR18" s="357"/>
      <c r="FS18" s="357"/>
    </row>
    <row r="19" spans="1:175" s="26" customFormat="1" x14ac:dyDescent="0.35">
      <c r="A19" s="142"/>
      <c r="B19" s="3" t="s">
        <v>100</v>
      </c>
      <c r="C19" s="431" t="s">
        <v>8</v>
      </c>
      <c r="D19" s="437"/>
      <c r="E19" s="437"/>
      <c r="F19" s="438"/>
      <c r="G19" s="7"/>
      <c r="H19" s="7"/>
      <c r="I19" s="343"/>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7"/>
      <c r="BB19" s="357"/>
      <c r="BC19" s="357"/>
      <c r="BD19" s="357"/>
      <c r="BE19" s="357"/>
      <c r="BF19" s="357"/>
      <c r="BG19" s="357"/>
      <c r="BH19" s="357"/>
      <c r="BI19" s="357"/>
      <c r="BJ19" s="357"/>
      <c r="BK19" s="357"/>
      <c r="BL19" s="357"/>
      <c r="BM19" s="357"/>
      <c r="BN19" s="357"/>
      <c r="BO19" s="357"/>
      <c r="BP19" s="357"/>
      <c r="BQ19" s="357"/>
      <c r="BR19" s="357"/>
      <c r="BS19" s="357"/>
      <c r="BT19" s="357"/>
      <c r="BU19" s="357"/>
      <c r="BV19" s="357"/>
      <c r="BW19" s="357"/>
      <c r="BX19" s="357"/>
      <c r="BY19" s="357"/>
      <c r="BZ19" s="357"/>
      <c r="CA19" s="357"/>
      <c r="CB19" s="357"/>
      <c r="CC19" s="357"/>
      <c r="CD19" s="357"/>
      <c r="CE19" s="357"/>
      <c r="CF19" s="357"/>
      <c r="CG19" s="357"/>
      <c r="CH19" s="357"/>
      <c r="CI19" s="357"/>
      <c r="CJ19" s="357"/>
      <c r="CK19" s="357"/>
      <c r="CL19" s="357"/>
      <c r="CM19" s="357"/>
      <c r="CN19" s="357"/>
      <c r="CO19" s="357"/>
      <c r="CP19" s="357"/>
      <c r="CQ19" s="357"/>
      <c r="CR19" s="357"/>
      <c r="CS19" s="357"/>
      <c r="CT19" s="357"/>
      <c r="CU19" s="357"/>
      <c r="CV19" s="357"/>
      <c r="CW19" s="357"/>
      <c r="CX19" s="357"/>
      <c r="CY19" s="357"/>
      <c r="CZ19" s="357"/>
      <c r="DA19" s="357"/>
      <c r="DB19" s="357"/>
      <c r="DC19" s="357"/>
      <c r="DD19" s="357"/>
      <c r="DE19" s="357"/>
      <c r="DF19" s="357"/>
      <c r="DG19" s="357"/>
      <c r="DH19" s="357"/>
      <c r="DI19" s="357"/>
      <c r="DJ19" s="357"/>
      <c r="DK19" s="357"/>
      <c r="DL19" s="357"/>
      <c r="DM19" s="357"/>
      <c r="DN19" s="357"/>
      <c r="DO19" s="357"/>
      <c r="DP19" s="357"/>
      <c r="DQ19" s="357"/>
      <c r="DR19" s="357"/>
      <c r="DS19" s="357"/>
      <c r="DT19" s="357"/>
      <c r="DU19" s="357"/>
      <c r="DV19" s="357"/>
      <c r="DW19" s="357"/>
      <c r="DX19" s="357"/>
      <c r="DY19" s="357"/>
      <c r="DZ19" s="357"/>
      <c r="EA19" s="357"/>
      <c r="EB19" s="357"/>
      <c r="EC19" s="357"/>
      <c r="ED19" s="357"/>
      <c r="EE19" s="357"/>
      <c r="EF19" s="357"/>
      <c r="EG19" s="357"/>
      <c r="EH19" s="357"/>
      <c r="EI19" s="357"/>
      <c r="EJ19" s="357"/>
      <c r="EK19" s="357"/>
      <c r="EL19" s="357"/>
      <c r="EM19" s="357"/>
      <c r="EN19" s="357"/>
      <c r="EO19" s="357"/>
      <c r="EP19" s="357"/>
      <c r="EQ19" s="357"/>
      <c r="ER19" s="357"/>
      <c r="ES19" s="357"/>
      <c r="ET19" s="357"/>
      <c r="EU19" s="357"/>
      <c r="EV19" s="357"/>
      <c r="EW19" s="357"/>
      <c r="EX19" s="357"/>
      <c r="EY19" s="357"/>
      <c r="EZ19" s="357"/>
      <c r="FA19" s="357"/>
      <c r="FB19" s="357"/>
      <c r="FC19" s="357"/>
      <c r="FD19" s="357"/>
      <c r="FE19" s="357"/>
      <c r="FF19" s="357"/>
      <c r="FG19" s="357"/>
      <c r="FH19" s="357"/>
      <c r="FI19" s="357"/>
      <c r="FJ19" s="357"/>
      <c r="FK19" s="357"/>
      <c r="FL19" s="357"/>
      <c r="FM19" s="357"/>
      <c r="FN19" s="357"/>
      <c r="FO19" s="357"/>
      <c r="FP19" s="357"/>
      <c r="FQ19" s="357"/>
      <c r="FR19" s="357"/>
      <c r="FS19" s="357"/>
    </row>
    <row r="20" spans="1:175" s="26" customFormat="1" x14ac:dyDescent="0.35">
      <c r="A20" s="143"/>
      <c r="B20" s="9" t="s">
        <v>101</v>
      </c>
      <c r="C20" s="439" t="s">
        <v>145</v>
      </c>
      <c r="D20" s="440"/>
      <c r="E20" s="440"/>
      <c r="F20" s="441"/>
      <c r="G20" s="2"/>
      <c r="H20" s="5"/>
      <c r="I20" s="344"/>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7"/>
      <c r="BP20" s="357"/>
      <c r="BQ20" s="357"/>
      <c r="BR20" s="357"/>
      <c r="BS20" s="357"/>
      <c r="BT20" s="357"/>
      <c r="BU20" s="357"/>
      <c r="BV20" s="357"/>
      <c r="BW20" s="357"/>
      <c r="BX20" s="357"/>
      <c r="BY20" s="357"/>
      <c r="BZ20" s="357"/>
      <c r="CA20" s="357"/>
      <c r="CB20" s="357"/>
      <c r="CC20" s="357"/>
      <c r="CD20" s="357"/>
      <c r="CE20" s="357"/>
      <c r="CF20" s="357"/>
      <c r="CG20" s="357"/>
      <c r="CH20" s="357"/>
      <c r="CI20" s="357"/>
      <c r="CJ20" s="357"/>
      <c r="CK20" s="357"/>
      <c r="CL20" s="357"/>
      <c r="CM20" s="357"/>
      <c r="CN20" s="357"/>
      <c r="CO20" s="357"/>
      <c r="CP20" s="357"/>
      <c r="CQ20" s="357"/>
      <c r="CR20" s="357"/>
      <c r="CS20" s="357"/>
      <c r="CT20" s="357"/>
      <c r="CU20" s="357"/>
      <c r="CV20" s="357"/>
      <c r="CW20" s="357"/>
      <c r="CX20" s="357"/>
      <c r="CY20" s="357"/>
      <c r="CZ20" s="357"/>
      <c r="DA20" s="357"/>
      <c r="DB20" s="357"/>
      <c r="DC20" s="357"/>
      <c r="DD20" s="357"/>
      <c r="DE20" s="357"/>
      <c r="DF20" s="357"/>
      <c r="DG20" s="357"/>
      <c r="DH20" s="357"/>
      <c r="DI20" s="357"/>
      <c r="DJ20" s="357"/>
      <c r="DK20" s="357"/>
      <c r="DL20" s="357"/>
      <c r="DM20" s="357"/>
      <c r="DN20" s="357"/>
      <c r="DO20" s="357"/>
      <c r="DP20" s="357"/>
      <c r="DQ20" s="357"/>
      <c r="DR20" s="357"/>
      <c r="DS20" s="357"/>
      <c r="DT20" s="357"/>
      <c r="DU20" s="357"/>
      <c r="DV20" s="357"/>
      <c r="DW20" s="357"/>
      <c r="DX20" s="357"/>
      <c r="DY20" s="357"/>
      <c r="DZ20" s="357"/>
      <c r="EA20" s="357"/>
      <c r="EB20" s="357"/>
      <c r="EC20" s="357"/>
      <c r="ED20" s="357"/>
      <c r="EE20" s="357"/>
      <c r="EF20" s="357"/>
      <c r="EG20" s="357"/>
      <c r="EH20" s="357"/>
      <c r="EI20" s="357"/>
      <c r="EJ20" s="357"/>
      <c r="EK20" s="357"/>
      <c r="EL20" s="357"/>
      <c r="EM20" s="357"/>
      <c r="EN20" s="357"/>
      <c r="EO20" s="357"/>
      <c r="EP20" s="357"/>
      <c r="EQ20" s="357"/>
      <c r="ER20" s="357"/>
      <c r="ES20" s="357"/>
      <c r="ET20" s="357"/>
      <c r="EU20" s="357"/>
      <c r="EV20" s="357"/>
      <c r="EW20" s="357"/>
      <c r="EX20" s="357"/>
      <c r="EY20" s="357"/>
      <c r="EZ20" s="357"/>
      <c r="FA20" s="357"/>
      <c r="FB20" s="357"/>
      <c r="FC20" s="357"/>
      <c r="FD20" s="357"/>
      <c r="FE20" s="357"/>
      <c r="FF20" s="357"/>
      <c r="FG20" s="357"/>
      <c r="FH20" s="357"/>
      <c r="FI20" s="357"/>
      <c r="FJ20" s="357"/>
      <c r="FK20" s="357"/>
      <c r="FL20" s="357"/>
      <c r="FM20" s="357"/>
      <c r="FN20" s="357"/>
      <c r="FO20" s="357"/>
      <c r="FP20" s="357"/>
      <c r="FQ20" s="357"/>
      <c r="FR20" s="357"/>
      <c r="FS20" s="357"/>
    </row>
    <row r="21" spans="1:175" s="26" customFormat="1" x14ac:dyDescent="0.35">
      <c r="A21" s="144"/>
      <c r="B21" s="9"/>
      <c r="C21" s="476" t="s">
        <v>146</v>
      </c>
      <c r="D21" s="477"/>
      <c r="E21" s="477"/>
      <c r="F21" s="478"/>
      <c r="G21" s="138">
        <v>60</v>
      </c>
      <c r="H21" s="257"/>
      <c r="I21" s="341">
        <f>+H21*G21</f>
        <v>0</v>
      </c>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7"/>
      <c r="BI21" s="357"/>
      <c r="BJ21" s="357"/>
      <c r="BK21" s="357"/>
      <c r="BL21" s="357"/>
      <c r="BM21" s="357"/>
      <c r="BN21" s="357"/>
      <c r="BO21" s="357"/>
      <c r="BP21" s="357"/>
      <c r="BQ21" s="357"/>
      <c r="BR21" s="357"/>
      <c r="BS21" s="357"/>
      <c r="BT21" s="357"/>
      <c r="BU21" s="357"/>
      <c r="BV21" s="357"/>
      <c r="BW21" s="357"/>
      <c r="BX21" s="357"/>
      <c r="BY21" s="357"/>
      <c r="BZ21" s="357"/>
      <c r="CA21" s="357"/>
      <c r="CB21" s="357"/>
      <c r="CC21" s="357"/>
      <c r="CD21" s="357"/>
      <c r="CE21" s="357"/>
      <c r="CF21" s="357"/>
      <c r="CG21" s="357"/>
      <c r="CH21" s="357"/>
      <c r="CI21" s="357"/>
      <c r="CJ21" s="357"/>
      <c r="CK21" s="357"/>
      <c r="CL21" s="357"/>
      <c r="CM21" s="357"/>
      <c r="CN21" s="357"/>
      <c r="CO21" s="357"/>
      <c r="CP21" s="357"/>
      <c r="CQ21" s="357"/>
      <c r="CR21" s="357"/>
      <c r="CS21" s="357"/>
      <c r="CT21" s="357"/>
      <c r="CU21" s="357"/>
      <c r="CV21" s="357"/>
      <c r="CW21" s="357"/>
      <c r="CX21" s="357"/>
      <c r="CY21" s="357"/>
      <c r="CZ21" s="357"/>
      <c r="DA21" s="357"/>
      <c r="DB21" s="357"/>
      <c r="DC21" s="357"/>
      <c r="DD21" s="357"/>
      <c r="DE21" s="357"/>
      <c r="DF21" s="357"/>
      <c r="DG21" s="357"/>
      <c r="DH21" s="357"/>
      <c r="DI21" s="357"/>
      <c r="DJ21" s="357"/>
      <c r="DK21" s="357"/>
      <c r="DL21" s="357"/>
      <c r="DM21" s="357"/>
      <c r="DN21" s="357"/>
      <c r="DO21" s="357"/>
      <c r="DP21" s="357"/>
      <c r="DQ21" s="357"/>
      <c r="DR21" s="357"/>
      <c r="DS21" s="357"/>
      <c r="DT21" s="357"/>
      <c r="DU21" s="357"/>
      <c r="DV21" s="357"/>
      <c r="DW21" s="357"/>
      <c r="DX21" s="357"/>
      <c r="DY21" s="357"/>
      <c r="DZ21" s="357"/>
      <c r="EA21" s="357"/>
      <c r="EB21" s="357"/>
      <c r="EC21" s="357"/>
      <c r="ED21" s="357"/>
      <c r="EE21" s="357"/>
      <c r="EF21" s="357"/>
      <c r="EG21" s="357"/>
      <c r="EH21" s="357"/>
      <c r="EI21" s="357"/>
      <c r="EJ21" s="357"/>
      <c r="EK21" s="357"/>
      <c r="EL21" s="357"/>
      <c r="EM21" s="357"/>
      <c r="EN21" s="357"/>
      <c r="EO21" s="357"/>
      <c r="EP21" s="357"/>
      <c r="EQ21" s="357"/>
      <c r="ER21" s="357"/>
      <c r="ES21" s="357"/>
      <c r="ET21" s="357"/>
      <c r="EU21" s="357"/>
      <c r="EV21" s="357"/>
      <c r="EW21" s="357"/>
      <c r="EX21" s="357"/>
      <c r="EY21" s="357"/>
      <c r="EZ21" s="357"/>
      <c r="FA21" s="357"/>
      <c r="FB21" s="357"/>
      <c r="FC21" s="357"/>
      <c r="FD21" s="357"/>
      <c r="FE21" s="357"/>
      <c r="FF21" s="357"/>
      <c r="FG21" s="357"/>
      <c r="FH21" s="357"/>
      <c r="FI21" s="357"/>
      <c r="FJ21" s="357"/>
      <c r="FK21" s="357"/>
      <c r="FL21" s="357"/>
      <c r="FM21" s="357"/>
      <c r="FN21" s="357"/>
      <c r="FO21" s="357"/>
      <c r="FP21" s="357"/>
      <c r="FQ21" s="357"/>
      <c r="FR21" s="357"/>
      <c r="FS21" s="357"/>
    </row>
    <row r="22" spans="1:175" s="26" customFormat="1" x14ac:dyDescent="0.35">
      <c r="A22" s="144"/>
      <c r="B22" s="9" t="s">
        <v>102</v>
      </c>
      <c r="C22" s="431" t="s">
        <v>9</v>
      </c>
      <c r="D22" s="437"/>
      <c r="E22" s="437"/>
      <c r="F22" s="438"/>
      <c r="G22" s="2"/>
      <c r="H22" s="5"/>
      <c r="I22" s="345"/>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7"/>
      <c r="BZ22" s="357"/>
      <c r="CA22" s="357"/>
      <c r="CB22" s="357"/>
      <c r="CC22" s="357"/>
      <c r="CD22" s="357"/>
      <c r="CE22" s="357"/>
      <c r="CF22" s="357"/>
      <c r="CG22" s="357"/>
      <c r="CH22" s="357"/>
      <c r="CI22" s="357"/>
      <c r="CJ22" s="357"/>
      <c r="CK22" s="357"/>
      <c r="CL22" s="357"/>
      <c r="CM22" s="357"/>
      <c r="CN22" s="357"/>
      <c r="CO22" s="357"/>
      <c r="CP22" s="357"/>
      <c r="CQ22" s="357"/>
      <c r="CR22" s="357"/>
      <c r="CS22" s="357"/>
      <c r="CT22" s="357"/>
      <c r="CU22" s="357"/>
      <c r="CV22" s="357"/>
      <c r="CW22" s="357"/>
      <c r="CX22" s="357"/>
      <c r="CY22" s="357"/>
      <c r="CZ22" s="357"/>
      <c r="DA22" s="357"/>
      <c r="DB22" s="357"/>
      <c r="DC22" s="357"/>
      <c r="DD22" s="357"/>
      <c r="DE22" s="357"/>
      <c r="DF22" s="357"/>
      <c r="DG22" s="357"/>
      <c r="DH22" s="357"/>
      <c r="DI22" s="357"/>
      <c r="DJ22" s="357"/>
      <c r="DK22" s="357"/>
      <c r="DL22" s="357"/>
      <c r="DM22" s="357"/>
      <c r="DN22" s="357"/>
      <c r="DO22" s="357"/>
      <c r="DP22" s="357"/>
      <c r="DQ22" s="357"/>
      <c r="DR22" s="357"/>
      <c r="DS22" s="357"/>
      <c r="DT22" s="357"/>
      <c r="DU22" s="357"/>
      <c r="DV22" s="357"/>
      <c r="DW22" s="357"/>
      <c r="DX22" s="357"/>
      <c r="DY22" s="357"/>
      <c r="DZ22" s="357"/>
      <c r="EA22" s="357"/>
      <c r="EB22" s="357"/>
      <c r="EC22" s="357"/>
      <c r="ED22" s="357"/>
      <c r="EE22" s="357"/>
      <c r="EF22" s="357"/>
      <c r="EG22" s="357"/>
      <c r="EH22" s="357"/>
      <c r="EI22" s="357"/>
      <c r="EJ22" s="357"/>
      <c r="EK22" s="357"/>
      <c r="EL22" s="357"/>
      <c r="EM22" s="357"/>
      <c r="EN22" s="357"/>
      <c r="EO22" s="357"/>
      <c r="EP22" s="357"/>
      <c r="EQ22" s="357"/>
      <c r="ER22" s="357"/>
      <c r="ES22" s="357"/>
      <c r="ET22" s="357"/>
      <c r="EU22" s="357"/>
      <c r="EV22" s="357"/>
      <c r="EW22" s="357"/>
      <c r="EX22" s="357"/>
      <c r="EY22" s="357"/>
      <c r="EZ22" s="357"/>
      <c r="FA22" s="357"/>
      <c r="FB22" s="357"/>
      <c r="FC22" s="357"/>
      <c r="FD22" s="357"/>
      <c r="FE22" s="357"/>
      <c r="FF22" s="357"/>
      <c r="FG22" s="357"/>
      <c r="FH22" s="357"/>
      <c r="FI22" s="357"/>
      <c r="FJ22" s="357"/>
      <c r="FK22" s="357"/>
      <c r="FL22" s="357"/>
      <c r="FM22" s="357"/>
      <c r="FN22" s="357"/>
      <c r="FO22" s="357"/>
      <c r="FP22" s="357"/>
      <c r="FQ22" s="357"/>
      <c r="FR22" s="357"/>
      <c r="FS22" s="357"/>
    </row>
    <row r="23" spans="1:175" s="26" customFormat="1" x14ac:dyDescent="0.35">
      <c r="A23" s="143"/>
      <c r="B23" s="9" t="s">
        <v>103</v>
      </c>
      <c r="C23" s="439" t="s">
        <v>10</v>
      </c>
      <c r="D23" s="440"/>
      <c r="E23" s="440"/>
      <c r="F23" s="441"/>
      <c r="G23" s="138">
        <v>10</v>
      </c>
      <c r="H23" s="145"/>
      <c r="I23" s="341">
        <f>+H23*G23</f>
        <v>0</v>
      </c>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P23" s="357"/>
      <c r="BQ23" s="357"/>
      <c r="BR23" s="357"/>
      <c r="BS23" s="357"/>
      <c r="BT23" s="357"/>
      <c r="BU23" s="357"/>
      <c r="BV23" s="357"/>
      <c r="BW23" s="357"/>
      <c r="BX23" s="357"/>
      <c r="BY23" s="357"/>
      <c r="BZ23" s="357"/>
      <c r="CA23" s="357"/>
      <c r="CB23" s="357"/>
      <c r="CC23" s="357"/>
      <c r="CD23" s="357"/>
      <c r="CE23" s="357"/>
      <c r="CF23" s="357"/>
      <c r="CG23" s="357"/>
      <c r="CH23" s="357"/>
      <c r="CI23" s="357"/>
      <c r="CJ23" s="357"/>
      <c r="CK23" s="357"/>
      <c r="CL23" s="357"/>
      <c r="CM23" s="357"/>
      <c r="CN23" s="357"/>
      <c r="CO23" s="357"/>
      <c r="CP23" s="357"/>
      <c r="CQ23" s="357"/>
      <c r="CR23" s="357"/>
      <c r="CS23" s="357"/>
      <c r="CT23" s="357"/>
      <c r="CU23" s="357"/>
      <c r="CV23" s="357"/>
      <c r="CW23" s="357"/>
      <c r="CX23" s="357"/>
      <c r="CY23" s="357"/>
      <c r="CZ23" s="357"/>
      <c r="DA23" s="357"/>
      <c r="DB23" s="357"/>
      <c r="DC23" s="357"/>
      <c r="DD23" s="357"/>
      <c r="DE23" s="357"/>
      <c r="DF23" s="357"/>
      <c r="DG23" s="357"/>
      <c r="DH23" s="357"/>
      <c r="DI23" s="357"/>
      <c r="DJ23" s="357"/>
      <c r="DK23" s="357"/>
      <c r="DL23" s="357"/>
      <c r="DM23" s="357"/>
      <c r="DN23" s="357"/>
      <c r="DO23" s="357"/>
      <c r="DP23" s="357"/>
      <c r="DQ23" s="357"/>
      <c r="DR23" s="357"/>
      <c r="DS23" s="357"/>
      <c r="DT23" s="357"/>
      <c r="DU23" s="357"/>
      <c r="DV23" s="357"/>
      <c r="DW23" s="357"/>
      <c r="DX23" s="357"/>
      <c r="DY23" s="357"/>
      <c r="DZ23" s="357"/>
      <c r="EA23" s="357"/>
      <c r="EB23" s="357"/>
      <c r="EC23" s="357"/>
      <c r="ED23" s="357"/>
      <c r="EE23" s="357"/>
      <c r="EF23" s="357"/>
      <c r="EG23" s="357"/>
      <c r="EH23" s="357"/>
      <c r="EI23" s="357"/>
      <c r="EJ23" s="357"/>
      <c r="EK23" s="357"/>
      <c r="EL23" s="357"/>
      <c r="EM23" s="357"/>
      <c r="EN23" s="357"/>
      <c r="EO23" s="357"/>
      <c r="EP23" s="357"/>
      <c r="EQ23" s="357"/>
      <c r="ER23" s="357"/>
      <c r="ES23" s="357"/>
      <c r="ET23" s="357"/>
      <c r="EU23" s="357"/>
      <c r="EV23" s="357"/>
      <c r="EW23" s="357"/>
      <c r="EX23" s="357"/>
      <c r="EY23" s="357"/>
      <c r="EZ23" s="357"/>
      <c r="FA23" s="357"/>
      <c r="FB23" s="357"/>
      <c r="FC23" s="357"/>
      <c r="FD23" s="357"/>
      <c r="FE23" s="357"/>
      <c r="FF23" s="357"/>
      <c r="FG23" s="357"/>
      <c r="FH23" s="357"/>
      <c r="FI23" s="357"/>
      <c r="FJ23" s="357"/>
      <c r="FK23" s="357"/>
      <c r="FL23" s="357"/>
      <c r="FM23" s="357"/>
      <c r="FN23" s="357"/>
      <c r="FO23" s="357"/>
      <c r="FP23" s="357"/>
      <c r="FQ23" s="357"/>
      <c r="FR23" s="357"/>
      <c r="FS23" s="357"/>
    </row>
    <row r="24" spans="1:175" s="246" customFormat="1" x14ac:dyDescent="0.35">
      <c r="A24" s="244"/>
      <c r="B24" s="251" t="s">
        <v>160</v>
      </c>
      <c r="C24" s="442" t="s">
        <v>159</v>
      </c>
      <c r="D24" s="440"/>
      <c r="E24" s="440"/>
      <c r="F24" s="441"/>
      <c r="G24" s="247">
        <v>10</v>
      </c>
      <c r="H24" s="145"/>
      <c r="I24" s="346">
        <f>+H24*G24</f>
        <v>0</v>
      </c>
      <c r="J24" s="357"/>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7"/>
      <c r="AM24" s="357"/>
      <c r="AN24" s="357"/>
      <c r="AO24" s="357"/>
      <c r="AP24" s="357"/>
      <c r="AQ24" s="357"/>
      <c r="AR24" s="357"/>
      <c r="AS24" s="357"/>
      <c r="AT24" s="357"/>
      <c r="AU24" s="357"/>
      <c r="AV24" s="357"/>
      <c r="AW24" s="357"/>
      <c r="AX24" s="357"/>
      <c r="AY24" s="357"/>
      <c r="AZ24" s="357"/>
      <c r="BA24" s="357"/>
      <c r="BB24" s="357"/>
      <c r="BC24" s="357"/>
      <c r="BD24" s="357"/>
      <c r="BE24" s="357"/>
      <c r="BF24" s="357"/>
      <c r="BG24" s="357"/>
      <c r="BH24" s="357"/>
      <c r="BI24" s="357"/>
      <c r="BJ24" s="357"/>
      <c r="BK24" s="357"/>
      <c r="BL24" s="357"/>
      <c r="BM24" s="357"/>
      <c r="BN24" s="357"/>
      <c r="BO24" s="357"/>
      <c r="BP24" s="357"/>
      <c r="BQ24" s="357"/>
      <c r="BR24" s="357"/>
      <c r="BS24" s="357"/>
      <c r="BT24" s="357"/>
      <c r="BU24" s="357"/>
      <c r="BV24" s="357"/>
      <c r="BW24" s="357"/>
      <c r="BX24" s="357"/>
      <c r="BY24" s="357"/>
      <c r="BZ24" s="357"/>
      <c r="CA24" s="357"/>
      <c r="CB24" s="357"/>
      <c r="CC24" s="357"/>
      <c r="CD24" s="357"/>
      <c r="CE24" s="357"/>
      <c r="CF24" s="357"/>
      <c r="CG24" s="357"/>
      <c r="CH24" s="357"/>
      <c r="CI24" s="357"/>
      <c r="CJ24" s="357"/>
      <c r="CK24" s="357"/>
      <c r="CL24" s="357"/>
      <c r="CM24" s="357"/>
      <c r="CN24" s="357"/>
      <c r="CO24" s="357"/>
      <c r="CP24" s="357"/>
      <c r="CQ24" s="357"/>
      <c r="CR24" s="357"/>
      <c r="CS24" s="357"/>
      <c r="CT24" s="357"/>
      <c r="CU24" s="357"/>
      <c r="CV24" s="357"/>
      <c r="CW24" s="357"/>
      <c r="CX24" s="357"/>
      <c r="CY24" s="357"/>
      <c r="CZ24" s="357"/>
      <c r="DA24" s="357"/>
      <c r="DB24" s="357"/>
      <c r="DC24" s="357"/>
      <c r="DD24" s="357"/>
      <c r="DE24" s="357"/>
      <c r="DF24" s="357"/>
      <c r="DG24" s="357"/>
      <c r="DH24" s="357"/>
      <c r="DI24" s="357"/>
      <c r="DJ24" s="357"/>
      <c r="DK24" s="357"/>
      <c r="DL24" s="357"/>
      <c r="DM24" s="357"/>
      <c r="DN24" s="357"/>
      <c r="DO24" s="357"/>
      <c r="DP24" s="357"/>
      <c r="DQ24" s="357"/>
      <c r="DR24" s="357"/>
      <c r="DS24" s="357"/>
      <c r="DT24" s="357"/>
      <c r="DU24" s="357"/>
      <c r="DV24" s="357"/>
      <c r="DW24" s="357"/>
      <c r="DX24" s="357"/>
      <c r="DY24" s="357"/>
      <c r="DZ24" s="357"/>
      <c r="EA24" s="357"/>
      <c r="EB24" s="357"/>
      <c r="EC24" s="357"/>
      <c r="ED24" s="357"/>
      <c r="EE24" s="357"/>
      <c r="EF24" s="357"/>
      <c r="EG24" s="357"/>
      <c r="EH24" s="357"/>
      <c r="EI24" s="357"/>
      <c r="EJ24" s="357"/>
      <c r="EK24" s="357"/>
      <c r="EL24" s="357"/>
      <c r="EM24" s="357"/>
      <c r="EN24" s="357"/>
      <c r="EO24" s="357"/>
      <c r="EP24" s="357"/>
      <c r="EQ24" s="357"/>
      <c r="ER24" s="357"/>
      <c r="ES24" s="357"/>
      <c r="ET24" s="357"/>
      <c r="EU24" s="357"/>
      <c r="EV24" s="357"/>
      <c r="EW24" s="357"/>
      <c r="EX24" s="357"/>
      <c r="EY24" s="357"/>
      <c r="EZ24" s="357"/>
      <c r="FA24" s="357"/>
      <c r="FB24" s="357"/>
      <c r="FC24" s="357"/>
      <c r="FD24" s="357"/>
      <c r="FE24" s="357"/>
      <c r="FF24" s="357"/>
      <c r="FG24" s="357"/>
      <c r="FH24" s="357"/>
      <c r="FI24" s="357"/>
      <c r="FJ24" s="357"/>
      <c r="FK24" s="357"/>
      <c r="FL24" s="357"/>
      <c r="FM24" s="357"/>
      <c r="FN24" s="357"/>
      <c r="FO24" s="357"/>
      <c r="FP24" s="357"/>
      <c r="FQ24" s="357"/>
      <c r="FR24" s="357"/>
      <c r="FS24" s="357"/>
    </row>
    <row r="25" spans="1:175" s="246" customFormat="1" x14ac:dyDescent="0.35">
      <c r="A25" s="244"/>
      <c r="B25" s="245" t="s">
        <v>104</v>
      </c>
      <c r="C25" s="439" t="s">
        <v>139</v>
      </c>
      <c r="D25" s="484"/>
      <c r="E25" s="484"/>
      <c r="F25" s="485"/>
      <c r="G25" s="250">
        <v>10</v>
      </c>
      <c r="H25" s="145"/>
      <c r="I25" s="346">
        <f>+H25*G25</f>
        <v>0</v>
      </c>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7"/>
      <c r="BC25" s="357"/>
      <c r="BD25" s="357"/>
      <c r="BE25" s="357"/>
      <c r="BF25" s="357"/>
      <c r="BG25" s="357"/>
      <c r="BH25" s="357"/>
      <c r="BI25" s="357"/>
      <c r="BJ25" s="357"/>
      <c r="BK25" s="357"/>
      <c r="BL25" s="357"/>
      <c r="BM25" s="357"/>
      <c r="BN25" s="357"/>
      <c r="BO25" s="357"/>
      <c r="BP25" s="357"/>
      <c r="BQ25" s="357"/>
      <c r="BR25" s="357"/>
      <c r="BS25" s="357"/>
      <c r="BT25" s="357"/>
      <c r="BU25" s="357"/>
      <c r="BV25" s="357"/>
      <c r="BW25" s="357"/>
      <c r="BX25" s="357"/>
      <c r="BY25" s="357"/>
      <c r="BZ25" s="357"/>
      <c r="CA25" s="357"/>
      <c r="CB25" s="357"/>
      <c r="CC25" s="357"/>
      <c r="CD25" s="357"/>
      <c r="CE25" s="357"/>
      <c r="CF25" s="357"/>
      <c r="CG25" s="357"/>
      <c r="CH25" s="357"/>
      <c r="CI25" s="357"/>
      <c r="CJ25" s="357"/>
      <c r="CK25" s="357"/>
      <c r="CL25" s="357"/>
      <c r="CM25" s="357"/>
      <c r="CN25" s="357"/>
      <c r="CO25" s="357"/>
      <c r="CP25" s="357"/>
      <c r="CQ25" s="357"/>
      <c r="CR25" s="357"/>
      <c r="CS25" s="357"/>
      <c r="CT25" s="357"/>
      <c r="CU25" s="357"/>
      <c r="CV25" s="357"/>
      <c r="CW25" s="357"/>
      <c r="CX25" s="357"/>
      <c r="CY25" s="357"/>
      <c r="CZ25" s="357"/>
      <c r="DA25" s="357"/>
      <c r="DB25" s="357"/>
      <c r="DC25" s="357"/>
      <c r="DD25" s="357"/>
      <c r="DE25" s="357"/>
      <c r="DF25" s="357"/>
      <c r="DG25" s="357"/>
      <c r="DH25" s="357"/>
      <c r="DI25" s="357"/>
      <c r="DJ25" s="357"/>
      <c r="DK25" s="357"/>
      <c r="DL25" s="357"/>
      <c r="DM25" s="357"/>
      <c r="DN25" s="357"/>
      <c r="DO25" s="357"/>
      <c r="DP25" s="357"/>
      <c r="DQ25" s="357"/>
      <c r="DR25" s="357"/>
      <c r="DS25" s="357"/>
      <c r="DT25" s="357"/>
      <c r="DU25" s="357"/>
      <c r="DV25" s="357"/>
      <c r="DW25" s="357"/>
      <c r="DX25" s="357"/>
      <c r="DY25" s="357"/>
      <c r="DZ25" s="357"/>
      <c r="EA25" s="357"/>
      <c r="EB25" s="357"/>
      <c r="EC25" s="357"/>
      <c r="ED25" s="357"/>
      <c r="EE25" s="357"/>
      <c r="EF25" s="357"/>
      <c r="EG25" s="357"/>
      <c r="EH25" s="357"/>
      <c r="EI25" s="357"/>
      <c r="EJ25" s="357"/>
      <c r="EK25" s="357"/>
      <c r="EL25" s="357"/>
      <c r="EM25" s="357"/>
      <c r="EN25" s="357"/>
      <c r="EO25" s="357"/>
      <c r="EP25" s="357"/>
      <c r="EQ25" s="357"/>
      <c r="ER25" s="357"/>
      <c r="ES25" s="357"/>
      <c r="ET25" s="357"/>
      <c r="EU25" s="357"/>
      <c r="EV25" s="357"/>
      <c r="EW25" s="357"/>
      <c r="EX25" s="357"/>
      <c r="EY25" s="357"/>
      <c r="EZ25" s="357"/>
      <c r="FA25" s="357"/>
      <c r="FB25" s="357"/>
      <c r="FC25" s="357"/>
      <c r="FD25" s="357"/>
      <c r="FE25" s="357"/>
      <c r="FF25" s="357"/>
      <c r="FG25" s="357"/>
      <c r="FH25" s="357"/>
      <c r="FI25" s="357"/>
      <c r="FJ25" s="357"/>
      <c r="FK25" s="357"/>
      <c r="FL25" s="357"/>
      <c r="FM25" s="357"/>
      <c r="FN25" s="357"/>
      <c r="FO25" s="357"/>
      <c r="FP25" s="357"/>
      <c r="FQ25" s="357"/>
      <c r="FR25" s="357"/>
      <c r="FS25" s="357"/>
    </row>
    <row r="26" spans="1:175" s="246" customFormat="1" x14ac:dyDescent="0.35">
      <c r="A26" s="252"/>
      <c r="B26" s="253"/>
      <c r="C26" s="439" t="s">
        <v>161</v>
      </c>
      <c r="D26" s="482"/>
      <c r="E26" s="482"/>
      <c r="F26" s="483"/>
      <c r="G26" s="250">
        <v>25</v>
      </c>
      <c r="H26" s="145"/>
      <c r="I26" s="346">
        <f>+H26*G26</f>
        <v>0</v>
      </c>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7"/>
      <c r="AO26" s="357"/>
      <c r="AP26" s="357"/>
      <c r="AQ26" s="357"/>
      <c r="AR26" s="357"/>
      <c r="AS26" s="357"/>
      <c r="AT26" s="357"/>
      <c r="AU26" s="357"/>
      <c r="AV26" s="357"/>
      <c r="AW26" s="357"/>
      <c r="AX26" s="357"/>
      <c r="AY26" s="357"/>
      <c r="AZ26" s="357"/>
      <c r="BA26" s="357"/>
      <c r="BB26" s="357"/>
      <c r="BC26" s="357"/>
      <c r="BD26" s="357"/>
      <c r="BE26" s="357"/>
      <c r="BF26" s="357"/>
      <c r="BG26" s="357"/>
      <c r="BH26" s="357"/>
      <c r="BI26" s="357"/>
      <c r="BJ26" s="357"/>
      <c r="BK26" s="357"/>
      <c r="BL26" s="357"/>
      <c r="BM26" s="357"/>
      <c r="BN26" s="357"/>
      <c r="BO26" s="357"/>
      <c r="BP26" s="357"/>
      <c r="BQ26" s="357"/>
      <c r="BR26" s="357"/>
      <c r="BS26" s="357"/>
      <c r="BT26" s="357"/>
      <c r="BU26" s="357"/>
      <c r="BV26" s="357"/>
      <c r="BW26" s="357"/>
      <c r="BX26" s="357"/>
      <c r="BY26" s="357"/>
      <c r="BZ26" s="357"/>
      <c r="CA26" s="357"/>
      <c r="CB26" s="357"/>
      <c r="CC26" s="357"/>
      <c r="CD26" s="357"/>
      <c r="CE26" s="357"/>
      <c r="CF26" s="357"/>
      <c r="CG26" s="357"/>
      <c r="CH26" s="357"/>
      <c r="CI26" s="357"/>
      <c r="CJ26" s="357"/>
      <c r="CK26" s="357"/>
      <c r="CL26" s="357"/>
      <c r="CM26" s="357"/>
      <c r="CN26" s="357"/>
      <c r="CO26" s="357"/>
      <c r="CP26" s="357"/>
      <c r="CQ26" s="357"/>
      <c r="CR26" s="357"/>
      <c r="CS26" s="357"/>
      <c r="CT26" s="357"/>
      <c r="CU26" s="357"/>
      <c r="CV26" s="357"/>
      <c r="CW26" s="357"/>
      <c r="CX26" s="357"/>
      <c r="CY26" s="357"/>
      <c r="CZ26" s="357"/>
      <c r="DA26" s="357"/>
      <c r="DB26" s="357"/>
      <c r="DC26" s="357"/>
      <c r="DD26" s="357"/>
      <c r="DE26" s="357"/>
      <c r="DF26" s="357"/>
      <c r="DG26" s="357"/>
      <c r="DH26" s="357"/>
      <c r="DI26" s="357"/>
      <c r="DJ26" s="357"/>
      <c r="DK26" s="357"/>
      <c r="DL26" s="357"/>
      <c r="DM26" s="357"/>
      <c r="DN26" s="357"/>
      <c r="DO26" s="357"/>
      <c r="DP26" s="357"/>
      <c r="DQ26" s="357"/>
      <c r="DR26" s="357"/>
      <c r="DS26" s="357"/>
      <c r="DT26" s="357"/>
      <c r="DU26" s="357"/>
      <c r="DV26" s="357"/>
      <c r="DW26" s="357"/>
      <c r="DX26" s="357"/>
      <c r="DY26" s="357"/>
      <c r="DZ26" s="357"/>
      <c r="EA26" s="357"/>
      <c r="EB26" s="357"/>
      <c r="EC26" s="357"/>
      <c r="ED26" s="357"/>
      <c r="EE26" s="357"/>
      <c r="EF26" s="357"/>
      <c r="EG26" s="357"/>
      <c r="EH26" s="357"/>
      <c r="EI26" s="357"/>
      <c r="EJ26" s="357"/>
      <c r="EK26" s="357"/>
      <c r="EL26" s="357"/>
      <c r="EM26" s="357"/>
      <c r="EN26" s="357"/>
      <c r="EO26" s="357"/>
      <c r="EP26" s="357"/>
      <c r="EQ26" s="357"/>
      <c r="ER26" s="357"/>
      <c r="ES26" s="357"/>
      <c r="ET26" s="357"/>
      <c r="EU26" s="357"/>
      <c r="EV26" s="357"/>
      <c r="EW26" s="357"/>
      <c r="EX26" s="357"/>
      <c r="EY26" s="357"/>
      <c r="EZ26" s="357"/>
      <c r="FA26" s="357"/>
      <c r="FB26" s="357"/>
      <c r="FC26" s="357"/>
      <c r="FD26" s="357"/>
      <c r="FE26" s="357"/>
      <c r="FF26" s="357"/>
      <c r="FG26" s="357"/>
      <c r="FH26" s="357"/>
      <c r="FI26" s="357"/>
      <c r="FJ26" s="357"/>
      <c r="FK26" s="357"/>
      <c r="FL26" s="357"/>
      <c r="FM26" s="357"/>
      <c r="FN26" s="357"/>
      <c r="FO26" s="357"/>
      <c r="FP26" s="357"/>
      <c r="FQ26" s="357"/>
      <c r="FR26" s="357"/>
      <c r="FS26" s="357"/>
    </row>
    <row r="27" spans="1:175" s="26" customFormat="1" ht="34" customHeight="1" x14ac:dyDescent="0.35">
      <c r="A27" s="140" t="s">
        <v>105</v>
      </c>
      <c r="B27" s="146" t="s">
        <v>106</v>
      </c>
      <c r="C27" s="464" t="s">
        <v>107</v>
      </c>
      <c r="D27" s="465"/>
      <c r="E27" s="465"/>
      <c r="F27" s="466"/>
      <c r="G27" s="138">
        <v>30</v>
      </c>
      <c r="H27" s="145"/>
      <c r="I27" s="341">
        <f>+H27*G27</f>
        <v>0</v>
      </c>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c r="AV27" s="357"/>
      <c r="AW27" s="357"/>
      <c r="AX27" s="357"/>
      <c r="AY27" s="357"/>
      <c r="AZ27" s="357"/>
      <c r="BA27" s="357"/>
      <c r="BB27" s="357"/>
      <c r="BC27" s="357"/>
      <c r="BD27" s="357"/>
      <c r="BE27" s="357"/>
      <c r="BF27" s="357"/>
      <c r="BG27" s="357"/>
      <c r="BH27" s="357"/>
      <c r="BI27" s="357"/>
      <c r="BJ27" s="357"/>
      <c r="BK27" s="357"/>
      <c r="BL27" s="357"/>
      <c r="BM27" s="357"/>
      <c r="BN27" s="357"/>
      <c r="BO27" s="357"/>
      <c r="BP27" s="357"/>
      <c r="BQ27" s="357"/>
      <c r="BR27" s="357"/>
      <c r="BS27" s="357"/>
      <c r="BT27" s="357"/>
      <c r="BU27" s="357"/>
      <c r="BV27" s="357"/>
      <c r="BW27" s="357"/>
      <c r="BX27" s="357"/>
      <c r="BY27" s="357"/>
      <c r="BZ27" s="357"/>
      <c r="CA27" s="357"/>
      <c r="CB27" s="357"/>
      <c r="CC27" s="357"/>
      <c r="CD27" s="357"/>
      <c r="CE27" s="357"/>
      <c r="CF27" s="357"/>
      <c r="CG27" s="357"/>
      <c r="CH27" s="357"/>
      <c r="CI27" s="357"/>
      <c r="CJ27" s="357"/>
      <c r="CK27" s="357"/>
      <c r="CL27" s="357"/>
      <c r="CM27" s="357"/>
      <c r="CN27" s="357"/>
      <c r="CO27" s="357"/>
      <c r="CP27" s="357"/>
      <c r="CQ27" s="357"/>
      <c r="CR27" s="357"/>
      <c r="CS27" s="357"/>
      <c r="CT27" s="357"/>
      <c r="CU27" s="357"/>
      <c r="CV27" s="357"/>
      <c r="CW27" s="357"/>
      <c r="CX27" s="357"/>
      <c r="CY27" s="357"/>
      <c r="CZ27" s="357"/>
      <c r="DA27" s="357"/>
      <c r="DB27" s="357"/>
      <c r="DC27" s="357"/>
      <c r="DD27" s="357"/>
      <c r="DE27" s="357"/>
      <c r="DF27" s="357"/>
      <c r="DG27" s="357"/>
      <c r="DH27" s="357"/>
      <c r="DI27" s="357"/>
      <c r="DJ27" s="357"/>
      <c r="DK27" s="357"/>
      <c r="DL27" s="357"/>
      <c r="DM27" s="357"/>
      <c r="DN27" s="357"/>
      <c r="DO27" s="357"/>
      <c r="DP27" s="357"/>
      <c r="DQ27" s="357"/>
      <c r="DR27" s="357"/>
      <c r="DS27" s="357"/>
      <c r="DT27" s="357"/>
      <c r="DU27" s="357"/>
      <c r="DV27" s="357"/>
      <c r="DW27" s="357"/>
      <c r="DX27" s="357"/>
      <c r="DY27" s="357"/>
      <c r="DZ27" s="357"/>
      <c r="EA27" s="357"/>
      <c r="EB27" s="357"/>
      <c r="EC27" s="357"/>
      <c r="ED27" s="357"/>
      <c r="EE27" s="357"/>
      <c r="EF27" s="357"/>
      <c r="EG27" s="357"/>
      <c r="EH27" s="357"/>
      <c r="EI27" s="357"/>
      <c r="EJ27" s="357"/>
      <c r="EK27" s="357"/>
      <c r="EL27" s="357"/>
      <c r="EM27" s="357"/>
      <c r="EN27" s="357"/>
      <c r="EO27" s="357"/>
      <c r="EP27" s="357"/>
      <c r="EQ27" s="357"/>
      <c r="ER27" s="357"/>
      <c r="ES27" s="357"/>
      <c r="ET27" s="357"/>
      <c r="EU27" s="357"/>
      <c r="EV27" s="357"/>
      <c r="EW27" s="357"/>
      <c r="EX27" s="357"/>
      <c r="EY27" s="357"/>
      <c r="EZ27" s="357"/>
      <c r="FA27" s="357"/>
      <c r="FB27" s="357"/>
      <c r="FC27" s="357"/>
      <c r="FD27" s="357"/>
      <c r="FE27" s="357"/>
      <c r="FF27" s="357"/>
      <c r="FG27" s="357"/>
      <c r="FH27" s="357"/>
      <c r="FI27" s="357"/>
      <c r="FJ27" s="357"/>
      <c r="FK27" s="357"/>
      <c r="FL27" s="357"/>
      <c r="FM27" s="357"/>
      <c r="FN27" s="357"/>
      <c r="FO27" s="357"/>
      <c r="FP27" s="357"/>
      <c r="FQ27" s="357"/>
      <c r="FR27" s="357"/>
      <c r="FS27" s="357"/>
    </row>
    <row r="28" spans="1:175" s="33" customFormat="1" x14ac:dyDescent="0.35">
      <c r="A28" s="147"/>
      <c r="B28" s="35"/>
      <c r="C28" s="429" t="s">
        <v>11</v>
      </c>
      <c r="D28" s="487"/>
      <c r="E28" s="487"/>
      <c r="F28" s="430"/>
      <c r="G28" s="5"/>
      <c r="H28" s="353">
        <f>SUM(H13:H27)</f>
        <v>0</v>
      </c>
      <c r="I28" s="353">
        <f>SUM(I13:I27)</f>
        <v>0</v>
      </c>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6"/>
      <c r="BC28" s="356"/>
      <c r="BD28" s="356"/>
      <c r="BE28" s="356"/>
      <c r="BF28" s="356"/>
      <c r="BG28" s="356"/>
      <c r="BH28" s="356"/>
      <c r="BI28" s="356"/>
      <c r="BJ28" s="356"/>
      <c r="BK28" s="356"/>
      <c r="BL28" s="356"/>
      <c r="BM28" s="356"/>
      <c r="BN28" s="356"/>
      <c r="BO28" s="356"/>
      <c r="BP28" s="356"/>
      <c r="BQ28" s="356"/>
      <c r="BR28" s="356"/>
      <c r="BS28" s="356"/>
      <c r="BT28" s="356"/>
      <c r="BU28" s="356"/>
      <c r="BV28" s="356"/>
      <c r="BW28" s="356"/>
      <c r="BX28" s="356"/>
      <c r="BY28" s="356"/>
      <c r="BZ28" s="356"/>
      <c r="CA28" s="356"/>
      <c r="CB28" s="356"/>
      <c r="CC28" s="356"/>
      <c r="CD28" s="356"/>
      <c r="CE28" s="356"/>
      <c r="CF28" s="356"/>
      <c r="CG28" s="356"/>
      <c r="CH28" s="356"/>
      <c r="CI28" s="356"/>
      <c r="CJ28" s="356"/>
      <c r="CK28" s="356"/>
      <c r="CL28" s="356"/>
      <c r="CM28" s="356"/>
      <c r="CN28" s="356"/>
      <c r="CO28" s="356"/>
      <c r="CP28" s="356"/>
      <c r="CQ28" s="356"/>
      <c r="CR28" s="356"/>
      <c r="CS28" s="356"/>
      <c r="CT28" s="356"/>
      <c r="CU28" s="356"/>
      <c r="CV28" s="356"/>
      <c r="CW28" s="356"/>
      <c r="CX28" s="356"/>
      <c r="CY28" s="356"/>
      <c r="CZ28" s="356"/>
      <c r="DA28" s="356"/>
      <c r="DB28" s="356"/>
      <c r="DC28" s="356"/>
      <c r="DD28" s="356"/>
      <c r="DE28" s="356"/>
      <c r="DF28" s="356"/>
      <c r="DG28" s="356"/>
      <c r="DH28" s="356"/>
      <c r="DI28" s="356"/>
      <c r="DJ28" s="356"/>
      <c r="DK28" s="356"/>
      <c r="DL28" s="356"/>
      <c r="DM28" s="356"/>
      <c r="DN28" s="356"/>
      <c r="DO28" s="356"/>
      <c r="DP28" s="356"/>
      <c r="DQ28" s="356"/>
      <c r="DR28" s="356"/>
      <c r="DS28" s="356"/>
      <c r="DT28" s="356"/>
      <c r="DU28" s="356"/>
      <c r="DV28" s="356"/>
      <c r="DW28" s="356"/>
      <c r="DX28" s="356"/>
      <c r="DY28" s="356"/>
      <c r="DZ28" s="356"/>
      <c r="EA28" s="356"/>
      <c r="EB28" s="356"/>
      <c r="EC28" s="356"/>
      <c r="ED28" s="356"/>
      <c r="EE28" s="356"/>
      <c r="EF28" s="356"/>
      <c r="EG28" s="356"/>
      <c r="EH28" s="356"/>
      <c r="EI28" s="356"/>
      <c r="EJ28" s="356"/>
      <c r="EK28" s="356"/>
      <c r="EL28" s="356"/>
      <c r="EM28" s="356"/>
      <c r="EN28" s="356"/>
      <c r="EO28" s="356"/>
      <c r="EP28" s="356"/>
      <c r="EQ28" s="356"/>
      <c r="ER28" s="356"/>
      <c r="ES28" s="356"/>
      <c r="ET28" s="356"/>
      <c r="EU28" s="356"/>
      <c r="EV28" s="356"/>
      <c r="EW28" s="356"/>
      <c r="EX28" s="356"/>
      <c r="EY28" s="356"/>
      <c r="EZ28" s="356"/>
      <c r="FA28" s="356"/>
      <c r="FB28" s="356"/>
      <c r="FC28" s="356"/>
      <c r="FD28" s="356"/>
      <c r="FE28" s="356"/>
      <c r="FF28" s="356"/>
      <c r="FG28" s="356"/>
      <c r="FH28" s="356"/>
      <c r="FI28" s="356"/>
      <c r="FJ28" s="356"/>
      <c r="FK28" s="356"/>
      <c r="FL28" s="356"/>
      <c r="FM28" s="356"/>
      <c r="FN28" s="356"/>
      <c r="FO28" s="356"/>
      <c r="FP28" s="356"/>
      <c r="FQ28" s="356"/>
      <c r="FR28" s="356"/>
      <c r="FS28" s="356"/>
    </row>
    <row r="29" spans="1:175" s="26" customFormat="1" x14ac:dyDescent="0.35">
      <c r="A29" s="148" t="s">
        <v>108</v>
      </c>
      <c r="B29" s="486" t="s">
        <v>12</v>
      </c>
      <c r="C29" s="432"/>
      <c r="D29" s="432"/>
      <c r="E29" s="432"/>
      <c r="F29" s="433"/>
      <c r="G29" s="5"/>
      <c r="H29" s="5"/>
      <c r="I29" s="345"/>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7"/>
      <c r="AV29" s="357"/>
      <c r="AW29" s="357"/>
      <c r="AX29" s="357"/>
      <c r="AY29" s="357"/>
      <c r="AZ29" s="357"/>
      <c r="BA29" s="357"/>
      <c r="BB29" s="357"/>
      <c r="BC29" s="357"/>
      <c r="BD29" s="357"/>
      <c r="BE29" s="357"/>
      <c r="BF29" s="357"/>
      <c r="BG29" s="357"/>
      <c r="BH29" s="357"/>
      <c r="BI29" s="357"/>
      <c r="BJ29" s="357"/>
      <c r="BK29" s="357"/>
      <c r="BL29" s="357"/>
      <c r="BM29" s="357"/>
      <c r="BN29" s="357"/>
      <c r="BO29" s="357"/>
      <c r="BP29" s="357"/>
      <c r="BQ29" s="357"/>
      <c r="BR29" s="357"/>
      <c r="BS29" s="357"/>
      <c r="BT29" s="357"/>
      <c r="BU29" s="357"/>
      <c r="BV29" s="357"/>
      <c r="BW29" s="357"/>
      <c r="BX29" s="357"/>
      <c r="BY29" s="357"/>
      <c r="BZ29" s="357"/>
      <c r="CA29" s="357"/>
      <c r="CB29" s="357"/>
      <c r="CC29" s="357"/>
      <c r="CD29" s="357"/>
      <c r="CE29" s="357"/>
      <c r="CF29" s="357"/>
      <c r="CG29" s="357"/>
      <c r="CH29" s="357"/>
      <c r="CI29" s="357"/>
      <c r="CJ29" s="357"/>
      <c r="CK29" s="357"/>
      <c r="CL29" s="357"/>
      <c r="CM29" s="357"/>
      <c r="CN29" s="357"/>
      <c r="CO29" s="357"/>
      <c r="CP29" s="357"/>
      <c r="CQ29" s="357"/>
      <c r="CR29" s="357"/>
      <c r="CS29" s="357"/>
      <c r="CT29" s="357"/>
      <c r="CU29" s="357"/>
      <c r="CV29" s="357"/>
      <c r="CW29" s="357"/>
      <c r="CX29" s="357"/>
      <c r="CY29" s="357"/>
      <c r="CZ29" s="357"/>
      <c r="DA29" s="357"/>
      <c r="DB29" s="357"/>
      <c r="DC29" s="357"/>
      <c r="DD29" s="357"/>
      <c r="DE29" s="357"/>
      <c r="DF29" s="357"/>
      <c r="DG29" s="357"/>
      <c r="DH29" s="357"/>
      <c r="DI29" s="357"/>
      <c r="DJ29" s="357"/>
      <c r="DK29" s="357"/>
      <c r="DL29" s="357"/>
      <c r="DM29" s="357"/>
      <c r="DN29" s="357"/>
      <c r="DO29" s="357"/>
      <c r="DP29" s="357"/>
      <c r="DQ29" s="357"/>
      <c r="DR29" s="357"/>
      <c r="DS29" s="357"/>
      <c r="DT29" s="357"/>
      <c r="DU29" s="357"/>
      <c r="DV29" s="357"/>
      <c r="DW29" s="357"/>
      <c r="DX29" s="357"/>
      <c r="DY29" s="357"/>
      <c r="DZ29" s="357"/>
      <c r="EA29" s="357"/>
      <c r="EB29" s="357"/>
      <c r="EC29" s="357"/>
      <c r="ED29" s="357"/>
      <c r="EE29" s="357"/>
      <c r="EF29" s="357"/>
      <c r="EG29" s="357"/>
      <c r="EH29" s="357"/>
      <c r="EI29" s="357"/>
      <c r="EJ29" s="357"/>
      <c r="EK29" s="357"/>
      <c r="EL29" s="357"/>
      <c r="EM29" s="357"/>
      <c r="EN29" s="357"/>
      <c r="EO29" s="357"/>
      <c r="EP29" s="357"/>
      <c r="EQ29" s="357"/>
      <c r="ER29" s="357"/>
      <c r="ES29" s="357"/>
      <c r="ET29" s="357"/>
      <c r="EU29" s="357"/>
      <c r="EV29" s="357"/>
      <c r="EW29" s="357"/>
      <c r="EX29" s="357"/>
      <c r="EY29" s="357"/>
      <c r="EZ29" s="357"/>
      <c r="FA29" s="357"/>
      <c r="FB29" s="357"/>
      <c r="FC29" s="357"/>
      <c r="FD29" s="357"/>
      <c r="FE29" s="357"/>
      <c r="FF29" s="357"/>
      <c r="FG29" s="357"/>
      <c r="FH29" s="357"/>
      <c r="FI29" s="357"/>
      <c r="FJ29" s="357"/>
      <c r="FK29" s="357"/>
      <c r="FL29" s="357"/>
      <c r="FM29" s="357"/>
      <c r="FN29" s="357"/>
      <c r="FO29" s="357"/>
      <c r="FP29" s="357"/>
      <c r="FQ29" s="357"/>
      <c r="FR29" s="357"/>
      <c r="FS29" s="357"/>
    </row>
    <row r="30" spans="1:175" s="26" customFormat="1" x14ac:dyDescent="0.3">
      <c r="A30" s="149"/>
      <c r="B30" s="11" t="s">
        <v>109</v>
      </c>
      <c r="C30" s="488" t="s">
        <v>13</v>
      </c>
      <c r="D30" s="488"/>
      <c r="E30" s="488"/>
      <c r="F30" s="472"/>
      <c r="G30" s="5"/>
      <c r="H30" s="5"/>
      <c r="I30" s="345"/>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57"/>
      <c r="AY30" s="357"/>
      <c r="AZ30" s="357"/>
      <c r="BA30" s="357"/>
      <c r="BB30" s="357"/>
      <c r="BC30" s="357"/>
      <c r="BD30" s="357"/>
      <c r="BE30" s="357"/>
      <c r="BF30" s="357"/>
      <c r="BG30" s="357"/>
      <c r="BH30" s="357"/>
      <c r="BI30" s="357"/>
      <c r="BJ30" s="357"/>
      <c r="BK30" s="357"/>
      <c r="BL30" s="357"/>
      <c r="BM30" s="357"/>
      <c r="BN30" s="357"/>
      <c r="BO30" s="357"/>
      <c r="BP30" s="357"/>
      <c r="BQ30" s="357"/>
      <c r="BR30" s="357"/>
      <c r="BS30" s="357"/>
      <c r="BT30" s="357"/>
      <c r="BU30" s="357"/>
      <c r="BV30" s="357"/>
      <c r="BW30" s="357"/>
      <c r="BX30" s="357"/>
      <c r="BY30" s="357"/>
      <c r="BZ30" s="357"/>
      <c r="CA30" s="357"/>
      <c r="CB30" s="357"/>
      <c r="CC30" s="357"/>
      <c r="CD30" s="357"/>
      <c r="CE30" s="357"/>
      <c r="CF30" s="357"/>
      <c r="CG30" s="357"/>
      <c r="CH30" s="357"/>
      <c r="CI30" s="357"/>
      <c r="CJ30" s="357"/>
      <c r="CK30" s="357"/>
      <c r="CL30" s="357"/>
      <c r="CM30" s="357"/>
      <c r="CN30" s="357"/>
      <c r="CO30" s="357"/>
      <c r="CP30" s="357"/>
      <c r="CQ30" s="357"/>
      <c r="CR30" s="357"/>
      <c r="CS30" s="357"/>
      <c r="CT30" s="357"/>
      <c r="CU30" s="357"/>
      <c r="CV30" s="357"/>
      <c r="CW30" s="357"/>
      <c r="CX30" s="357"/>
      <c r="CY30" s="357"/>
      <c r="CZ30" s="357"/>
      <c r="DA30" s="357"/>
      <c r="DB30" s="357"/>
      <c r="DC30" s="357"/>
      <c r="DD30" s="357"/>
      <c r="DE30" s="357"/>
      <c r="DF30" s="357"/>
      <c r="DG30" s="357"/>
      <c r="DH30" s="357"/>
      <c r="DI30" s="357"/>
      <c r="DJ30" s="357"/>
      <c r="DK30" s="357"/>
      <c r="DL30" s="357"/>
      <c r="DM30" s="357"/>
      <c r="DN30" s="357"/>
      <c r="DO30" s="357"/>
      <c r="DP30" s="357"/>
      <c r="DQ30" s="357"/>
      <c r="DR30" s="357"/>
      <c r="DS30" s="357"/>
      <c r="DT30" s="357"/>
      <c r="DU30" s="357"/>
      <c r="DV30" s="357"/>
      <c r="DW30" s="357"/>
      <c r="DX30" s="357"/>
      <c r="DY30" s="357"/>
      <c r="DZ30" s="357"/>
      <c r="EA30" s="357"/>
      <c r="EB30" s="357"/>
      <c r="EC30" s="357"/>
      <c r="ED30" s="357"/>
      <c r="EE30" s="357"/>
      <c r="EF30" s="357"/>
      <c r="EG30" s="357"/>
      <c r="EH30" s="357"/>
      <c r="EI30" s="357"/>
      <c r="EJ30" s="357"/>
      <c r="EK30" s="357"/>
      <c r="EL30" s="357"/>
      <c r="EM30" s="357"/>
      <c r="EN30" s="357"/>
      <c r="EO30" s="357"/>
      <c r="EP30" s="357"/>
      <c r="EQ30" s="357"/>
      <c r="ER30" s="357"/>
      <c r="ES30" s="357"/>
      <c r="ET30" s="357"/>
      <c r="EU30" s="357"/>
      <c r="EV30" s="357"/>
      <c r="EW30" s="357"/>
      <c r="EX30" s="357"/>
      <c r="EY30" s="357"/>
      <c r="EZ30" s="357"/>
      <c r="FA30" s="357"/>
      <c r="FB30" s="357"/>
      <c r="FC30" s="357"/>
      <c r="FD30" s="357"/>
      <c r="FE30" s="357"/>
      <c r="FF30" s="357"/>
      <c r="FG30" s="357"/>
      <c r="FH30" s="357"/>
      <c r="FI30" s="357"/>
      <c r="FJ30" s="357"/>
      <c r="FK30" s="357"/>
      <c r="FL30" s="357"/>
      <c r="FM30" s="357"/>
      <c r="FN30" s="357"/>
      <c r="FO30" s="357"/>
      <c r="FP30" s="357"/>
      <c r="FQ30" s="357"/>
      <c r="FR30" s="357"/>
      <c r="FS30" s="357"/>
    </row>
    <row r="31" spans="1:175" s="14" customFormat="1" x14ac:dyDescent="0.35">
      <c r="A31" s="150"/>
      <c r="B31" s="35"/>
      <c r="C31" s="489" t="s">
        <v>110</v>
      </c>
      <c r="D31" s="440"/>
      <c r="E31" s="440"/>
      <c r="F31" s="441"/>
      <c r="G31" s="151">
        <v>25</v>
      </c>
      <c r="H31" s="139"/>
      <c r="I31" s="341">
        <f>+H31*G31</f>
        <v>0</v>
      </c>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8"/>
      <c r="DF31" s="358"/>
      <c r="DG31" s="358"/>
      <c r="DH31" s="358"/>
      <c r="DI31" s="358"/>
      <c r="DJ31" s="358"/>
      <c r="DK31" s="358"/>
      <c r="DL31" s="358"/>
      <c r="DM31" s="358"/>
      <c r="DN31" s="358"/>
      <c r="DO31" s="358"/>
      <c r="DP31" s="358"/>
      <c r="DQ31" s="358"/>
      <c r="DR31" s="358"/>
      <c r="DS31" s="358"/>
      <c r="DT31" s="358"/>
      <c r="DU31" s="358"/>
      <c r="DV31" s="358"/>
      <c r="DW31" s="358"/>
      <c r="DX31" s="358"/>
      <c r="DY31" s="358"/>
      <c r="DZ31" s="358"/>
      <c r="EA31" s="358"/>
      <c r="EB31" s="358"/>
      <c r="EC31" s="358"/>
      <c r="ED31" s="358"/>
      <c r="EE31" s="358"/>
      <c r="EF31" s="358"/>
      <c r="EG31" s="358"/>
      <c r="EH31" s="358"/>
      <c r="EI31" s="358"/>
      <c r="EJ31" s="358"/>
      <c r="EK31" s="358"/>
      <c r="EL31" s="358"/>
      <c r="EM31" s="358"/>
      <c r="EN31" s="358"/>
      <c r="EO31" s="358"/>
      <c r="EP31" s="358"/>
      <c r="EQ31" s="358"/>
      <c r="ER31" s="358"/>
      <c r="ES31" s="358"/>
      <c r="ET31" s="358"/>
      <c r="EU31" s="358"/>
      <c r="EV31" s="358"/>
      <c r="EW31" s="358"/>
      <c r="EX31" s="358"/>
      <c r="EY31" s="358"/>
      <c r="EZ31" s="358"/>
      <c r="FA31" s="358"/>
      <c r="FB31" s="358"/>
      <c r="FC31" s="358"/>
      <c r="FD31" s="358"/>
      <c r="FE31" s="358"/>
      <c r="FF31" s="358"/>
      <c r="FG31" s="358"/>
      <c r="FH31" s="358"/>
      <c r="FI31" s="358"/>
      <c r="FJ31" s="358"/>
      <c r="FK31" s="358"/>
      <c r="FL31" s="358"/>
      <c r="FM31" s="358"/>
      <c r="FN31" s="358"/>
      <c r="FO31" s="358"/>
      <c r="FP31" s="358"/>
      <c r="FQ31" s="358"/>
      <c r="FR31" s="358"/>
      <c r="FS31" s="358"/>
    </row>
    <row r="32" spans="1:175" s="14" customFormat="1" x14ac:dyDescent="0.35">
      <c r="A32" s="147"/>
      <c r="B32" s="35" t="s">
        <v>140</v>
      </c>
      <c r="C32" s="431" t="s">
        <v>141</v>
      </c>
      <c r="D32" s="432"/>
      <c r="E32" s="432"/>
      <c r="F32" s="433"/>
      <c r="G32" s="5"/>
      <c r="H32" s="5"/>
      <c r="I32" s="345"/>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8"/>
      <c r="BW32" s="358"/>
      <c r="BX32" s="358"/>
      <c r="BY32" s="358"/>
      <c r="BZ32" s="358"/>
      <c r="CA32" s="358"/>
      <c r="CB32" s="358"/>
      <c r="CC32" s="358"/>
      <c r="CD32" s="358"/>
      <c r="CE32" s="358"/>
      <c r="CF32" s="358"/>
      <c r="CG32" s="358"/>
      <c r="CH32" s="358"/>
      <c r="CI32" s="358"/>
      <c r="CJ32" s="358"/>
      <c r="CK32" s="358"/>
      <c r="CL32" s="358"/>
      <c r="CM32" s="358"/>
      <c r="CN32" s="358"/>
      <c r="CO32" s="358"/>
      <c r="CP32" s="358"/>
      <c r="CQ32" s="358"/>
      <c r="CR32" s="358"/>
      <c r="CS32" s="358"/>
      <c r="CT32" s="358"/>
      <c r="CU32" s="358"/>
      <c r="CV32" s="358"/>
      <c r="CW32" s="358"/>
      <c r="CX32" s="358"/>
      <c r="CY32" s="358"/>
      <c r="CZ32" s="358"/>
      <c r="DA32" s="358"/>
      <c r="DB32" s="358"/>
      <c r="DC32" s="358"/>
      <c r="DD32" s="358"/>
      <c r="DE32" s="358"/>
      <c r="DF32" s="358"/>
      <c r="DG32" s="358"/>
      <c r="DH32" s="358"/>
      <c r="DI32" s="358"/>
      <c r="DJ32" s="358"/>
      <c r="DK32" s="358"/>
      <c r="DL32" s="358"/>
      <c r="DM32" s="358"/>
      <c r="DN32" s="358"/>
      <c r="DO32" s="358"/>
      <c r="DP32" s="358"/>
      <c r="DQ32" s="358"/>
      <c r="DR32" s="358"/>
      <c r="DS32" s="358"/>
      <c r="DT32" s="358"/>
      <c r="DU32" s="358"/>
      <c r="DV32" s="358"/>
      <c r="DW32" s="358"/>
      <c r="DX32" s="358"/>
      <c r="DY32" s="358"/>
      <c r="DZ32" s="358"/>
      <c r="EA32" s="358"/>
      <c r="EB32" s="358"/>
      <c r="EC32" s="358"/>
      <c r="ED32" s="358"/>
      <c r="EE32" s="358"/>
      <c r="EF32" s="358"/>
      <c r="EG32" s="358"/>
      <c r="EH32" s="358"/>
      <c r="EI32" s="358"/>
      <c r="EJ32" s="358"/>
      <c r="EK32" s="358"/>
      <c r="EL32" s="358"/>
      <c r="EM32" s="358"/>
      <c r="EN32" s="358"/>
      <c r="EO32" s="358"/>
      <c r="EP32" s="358"/>
      <c r="EQ32" s="358"/>
      <c r="ER32" s="358"/>
      <c r="ES32" s="358"/>
      <c r="ET32" s="358"/>
      <c r="EU32" s="358"/>
      <c r="EV32" s="358"/>
      <c r="EW32" s="358"/>
      <c r="EX32" s="358"/>
      <c r="EY32" s="358"/>
      <c r="EZ32" s="358"/>
      <c r="FA32" s="358"/>
      <c r="FB32" s="358"/>
      <c r="FC32" s="358"/>
      <c r="FD32" s="358"/>
      <c r="FE32" s="358"/>
      <c r="FF32" s="358"/>
      <c r="FG32" s="358"/>
      <c r="FH32" s="358"/>
      <c r="FI32" s="358"/>
      <c r="FJ32" s="358"/>
      <c r="FK32" s="358"/>
      <c r="FL32" s="358"/>
      <c r="FM32" s="358"/>
      <c r="FN32" s="358"/>
      <c r="FO32" s="358"/>
      <c r="FP32" s="358"/>
      <c r="FQ32" s="358"/>
      <c r="FR32" s="358"/>
      <c r="FS32" s="358"/>
    </row>
    <row r="33" spans="1:175" s="14" customFormat="1" x14ac:dyDescent="0.3">
      <c r="A33" s="147"/>
      <c r="B33" s="35"/>
      <c r="C33" s="442" t="s">
        <v>142</v>
      </c>
      <c r="D33" s="474"/>
      <c r="E33" s="474"/>
      <c r="F33" s="475"/>
      <c r="G33" s="151">
        <v>10</v>
      </c>
      <c r="H33" s="139"/>
      <c r="I33" s="341">
        <f>+H33*G33</f>
        <v>0</v>
      </c>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58"/>
      <c r="BJ33" s="358"/>
      <c r="BK33" s="358"/>
      <c r="BL33" s="358"/>
      <c r="BM33" s="358"/>
      <c r="BN33" s="358"/>
      <c r="BO33" s="358"/>
      <c r="BP33" s="358"/>
      <c r="BQ33" s="358"/>
      <c r="BR33" s="358"/>
      <c r="BS33" s="358"/>
      <c r="BT33" s="358"/>
      <c r="BU33" s="358"/>
      <c r="BV33" s="358"/>
      <c r="BW33" s="358"/>
      <c r="BX33" s="358"/>
      <c r="BY33" s="358"/>
      <c r="BZ33" s="358"/>
      <c r="CA33" s="358"/>
      <c r="CB33" s="358"/>
      <c r="CC33" s="358"/>
      <c r="CD33" s="358"/>
      <c r="CE33" s="358"/>
      <c r="CF33" s="358"/>
      <c r="CG33" s="358"/>
      <c r="CH33" s="358"/>
      <c r="CI33" s="358"/>
      <c r="CJ33" s="358"/>
      <c r="CK33" s="358"/>
      <c r="CL33" s="358"/>
      <c r="CM33" s="358"/>
      <c r="CN33" s="358"/>
      <c r="CO33" s="358"/>
      <c r="CP33" s="358"/>
      <c r="CQ33" s="358"/>
      <c r="CR33" s="358"/>
      <c r="CS33" s="358"/>
      <c r="CT33" s="358"/>
      <c r="CU33" s="358"/>
      <c r="CV33" s="358"/>
      <c r="CW33" s="358"/>
      <c r="CX33" s="358"/>
      <c r="CY33" s="358"/>
      <c r="CZ33" s="358"/>
      <c r="DA33" s="358"/>
      <c r="DB33" s="358"/>
      <c r="DC33" s="358"/>
      <c r="DD33" s="358"/>
      <c r="DE33" s="358"/>
      <c r="DF33" s="358"/>
      <c r="DG33" s="358"/>
      <c r="DH33" s="358"/>
      <c r="DI33" s="358"/>
      <c r="DJ33" s="358"/>
      <c r="DK33" s="358"/>
      <c r="DL33" s="358"/>
      <c r="DM33" s="358"/>
      <c r="DN33" s="358"/>
      <c r="DO33" s="358"/>
      <c r="DP33" s="358"/>
      <c r="DQ33" s="358"/>
      <c r="DR33" s="358"/>
      <c r="DS33" s="358"/>
      <c r="DT33" s="358"/>
      <c r="DU33" s="358"/>
      <c r="DV33" s="358"/>
      <c r="DW33" s="358"/>
      <c r="DX33" s="358"/>
      <c r="DY33" s="358"/>
      <c r="DZ33" s="358"/>
      <c r="EA33" s="358"/>
      <c r="EB33" s="358"/>
      <c r="EC33" s="358"/>
      <c r="ED33" s="358"/>
      <c r="EE33" s="358"/>
      <c r="EF33" s="358"/>
      <c r="EG33" s="358"/>
      <c r="EH33" s="358"/>
      <c r="EI33" s="358"/>
      <c r="EJ33" s="358"/>
      <c r="EK33" s="358"/>
      <c r="EL33" s="358"/>
      <c r="EM33" s="358"/>
      <c r="EN33" s="358"/>
      <c r="EO33" s="358"/>
      <c r="EP33" s="358"/>
      <c r="EQ33" s="358"/>
      <c r="ER33" s="358"/>
      <c r="ES33" s="358"/>
      <c r="ET33" s="358"/>
      <c r="EU33" s="358"/>
      <c r="EV33" s="358"/>
      <c r="EW33" s="358"/>
      <c r="EX33" s="358"/>
      <c r="EY33" s="358"/>
      <c r="EZ33" s="358"/>
      <c r="FA33" s="358"/>
      <c r="FB33" s="358"/>
      <c r="FC33" s="358"/>
      <c r="FD33" s="358"/>
      <c r="FE33" s="358"/>
      <c r="FF33" s="358"/>
      <c r="FG33" s="358"/>
      <c r="FH33" s="358"/>
      <c r="FI33" s="358"/>
      <c r="FJ33" s="358"/>
      <c r="FK33" s="358"/>
      <c r="FL33" s="358"/>
      <c r="FM33" s="358"/>
      <c r="FN33" s="358"/>
      <c r="FO33" s="358"/>
      <c r="FP33" s="358"/>
      <c r="FQ33" s="358"/>
      <c r="FR33" s="358"/>
      <c r="FS33" s="358"/>
    </row>
    <row r="34" spans="1:175" s="26" customFormat="1" x14ac:dyDescent="0.35">
      <c r="A34" s="143"/>
      <c r="B34" s="9" t="s">
        <v>111</v>
      </c>
      <c r="C34" s="431" t="s">
        <v>14</v>
      </c>
      <c r="D34" s="432"/>
      <c r="E34" s="432"/>
      <c r="F34" s="433"/>
      <c r="G34" s="2"/>
      <c r="H34" s="5"/>
      <c r="I34" s="345"/>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7"/>
      <c r="BA34" s="357"/>
      <c r="BB34" s="357"/>
      <c r="BC34" s="357"/>
      <c r="BD34" s="357"/>
      <c r="BE34" s="357"/>
      <c r="BF34" s="357"/>
      <c r="BG34" s="357"/>
      <c r="BH34" s="357"/>
      <c r="BI34" s="357"/>
      <c r="BJ34" s="357"/>
      <c r="BK34" s="357"/>
      <c r="BL34" s="357"/>
      <c r="BM34" s="357"/>
      <c r="BN34" s="357"/>
      <c r="BO34" s="357"/>
      <c r="BP34" s="357"/>
      <c r="BQ34" s="357"/>
      <c r="BR34" s="357"/>
      <c r="BS34" s="357"/>
      <c r="BT34" s="357"/>
      <c r="BU34" s="357"/>
      <c r="BV34" s="357"/>
      <c r="BW34" s="357"/>
      <c r="BX34" s="357"/>
      <c r="BY34" s="357"/>
      <c r="BZ34" s="357"/>
      <c r="CA34" s="357"/>
      <c r="CB34" s="357"/>
      <c r="CC34" s="357"/>
      <c r="CD34" s="357"/>
      <c r="CE34" s="357"/>
      <c r="CF34" s="357"/>
      <c r="CG34" s="357"/>
      <c r="CH34" s="357"/>
      <c r="CI34" s="357"/>
      <c r="CJ34" s="357"/>
      <c r="CK34" s="357"/>
      <c r="CL34" s="357"/>
      <c r="CM34" s="357"/>
      <c r="CN34" s="357"/>
      <c r="CO34" s="357"/>
      <c r="CP34" s="357"/>
      <c r="CQ34" s="357"/>
      <c r="CR34" s="357"/>
      <c r="CS34" s="357"/>
      <c r="CT34" s="357"/>
      <c r="CU34" s="357"/>
      <c r="CV34" s="357"/>
      <c r="CW34" s="357"/>
      <c r="CX34" s="357"/>
      <c r="CY34" s="357"/>
      <c r="CZ34" s="357"/>
      <c r="DA34" s="357"/>
      <c r="DB34" s="357"/>
      <c r="DC34" s="357"/>
      <c r="DD34" s="357"/>
      <c r="DE34" s="357"/>
      <c r="DF34" s="357"/>
      <c r="DG34" s="357"/>
      <c r="DH34" s="357"/>
      <c r="DI34" s="357"/>
      <c r="DJ34" s="357"/>
      <c r="DK34" s="357"/>
      <c r="DL34" s="357"/>
      <c r="DM34" s="357"/>
      <c r="DN34" s="357"/>
      <c r="DO34" s="357"/>
      <c r="DP34" s="357"/>
      <c r="DQ34" s="357"/>
      <c r="DR34" s="357"/>
      <c r="DS34" s="357"/>
      <c r="DT34" s="357"/>
      <c r="DU34" s="357"/>
      <c r="DV34" s="357"/>
      <c r="DW34" s="357"/>
      <c r="DX34" s="357"/>
      <c r="DY34" s="357"/>
      <c r="DZ34" s="357"/>
      <c r="EA34" s="357"/>
      <c r="EB34" s="357"/>
      <c r="EC34" s="357"/>
      <c r="ED34" s="357"/>
      <c r="EE34" s="357"/>
      <c r="EF34" s="357"/>
      <c r="EG34" s="357"/>
      <c r="EH34" s="357"/>
      <c r="EI34" s="357"/>
      <c r="EJ34" s="357"/>
      <c r="EK34" s="357"/>
      <c r="EL34" s="357"/>
      <c r="EM34" s="357"/>
      <c r="EN34" s="357"/>
      <c r="EO34" s="357"/>
      <c r="EP34" s="357"/>
      <c r="EQ34" s="357"/>
      <c r="ER34" s="357"/>
      <c r="ES34" s="357"/>
      <c r="ET34" s="357"/>
      <c r="EU34" s="357"/>
      <c r="EV34" s="357"/>
      <c r="EW34" s="357"/>
      <c r="EX34" s="357"/>
      <c r="EY34" s="357"/>
      <c r="EZ34" s="357"/>
      <c r="FA34" s="357"/>
      <c r="FB34" s="357"/>
      <c r="FC34" s="357"/>
      <c r="FD34" s="357"/>
      <c r="FE34" s="357"/>
      <c r="FF34" s="357"/>
      <c r="FG34" s="357"/>
      <c r="FH34" s="357"/>
      <c r="FI34" s="357"/>
      <c r="FJ34" s="357"/>
      <c r="FK34" s="357"/>
      <c r="FL34" s="357"/>
      <c r="FM34" s="357"/>
      <c r="FN34" s="357"/>
      <c r="FO34" s="357"/>
      <c r="FP34" s="357"/>
      <c r="FQ34" s="357"/>
      <c r="FR34" s="357"/>
      <c r="FS34" s="357"/>
    </row>
    <row r="35" spans="1:175" s="26" customFormat="1" x14ac:dyDescent="0.35">
      <c r="A35" s="144"/>
      <c r="B35" s="9"/>
      <c r="C35" s="434" t="s">
        <v>199</v>
      </c>
      <c r="D35" s="435"/>
      <c r="E35" s="435"/>
      <c r="F35" s="436"/>
      <c r="G35" s="151">
        <v>50</v>
      </c>
      <c r="H35" s="139"/>
      <c r="I35" s="341">
        <f>+H35*G35</f>
        <v>0</v>
      </c>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357"/>
      <c r="AS35" s="357"/>
      <c r="AT35" s="357"/>
      <c r="AU35" s="357"/>
      <c r="AV35" s="357"/>
      <c r="AW35" s="357"/>
      <c r="AX35" s="357"/>
      <c r="AY35" s="357"/>
      <c r="AZ35" s="357"/>
      <c r="BA35" s="357"/>
      <c r="BB35" s="357"/>
      <c r="BC35" s="357"/>
      <c r="BD35" s="357"/>
      <c r="BE35" s="357"/>
      <c r="BF35" s="357"/>
      <c r="BG35" s="357"/>
      <c r="BH35" s="357"/>
      <c r="BI35" s="357"/>
      <c r="BJ35" s="357"/>
      <c r="BK35" s="357"/>
      <c r="BL35" s="357"/>
      <c r="BM35" s="357"/>
      <c r="BN35" s="357"/>
      <c r="BO35" s="357"/>
      <c r="BP35" s="357"/>
      <c r="BQ35" s="357"/>
      <c r="BR35" s="357"/>
      <c r="BS35" s="357"/>
      <c r="BT35" s="357"/>
      <c r="BU35" s="357"/>
      <c r="BV35" s="357"/>
      <c r="BW35" s="357"/>
      <c r="BX35" s="357"/>
      <c r="BY35" s="357"/>
      <c r="BZ35" s="357"/>
      <c r="CA35" s="357"/>
      <c r="CB35" s="357"/>
      <c r="CC35" s="357"/>
      <c r="CD35" s="357"/>
      <c r="CE35" s="357"/>
      <c r="CF35" s="357"/>
      <c r="CG35" s="357"/>
      <c r="CH35" s="357"/>
      <c r="CI35" s="357"/>
      <c r="CJ35" s="357"/>
      <c r="CK35" s="357"/>
      <c r="CL35" s="357"/>
      <c r="CM35" s="357"/>
      <c r="CN35" s="357"/>
      <c r="CO35" s="357"/>
      <c r="CP35" s="357"/>
      <c r="CQ35" s="357"/>
      <c r="CR35" s="357"/>
      <c r="CS35" s="357"/>
      <c r="CT35" s="357"/>
      <c r="CU35" s="357"/>
      <c r="CV35" s="357"/>
      <c r="CW35" s="357"/>
      <c r="CX35" s="357"/>
      <c r="CY35" s="357"/>
      <c r="CZ35" s="357"/>
      <c r="DA35" s="357"/>
      <c r="DB35" s="357"/>
      <c r="DC35" s="357"/>
      <c r="DD35" s="357"/>
      <c r="DE35" s="357"/>
      <c r="DF35" s="357"/>
      <c r="DG35" s="357"/>
      <c r="DH35" s="357"/>
      <c r="DI35" s="357"/>
      <c r="DJ35" s="357"/>
      <c r="DK35" s="357"/>
      <c r="DL35" s="357"/>
      <c r="DM35" s="357"/>
      <c r="DN35" s="357"/>
      <c r="DO35" s="357"/>
      <c r="DP35" s="357"/>
      <c r="DQ35" s="357"/>
      <c r="DR35" s="357"/>
      <c r="DS35" s="357"/>
      <c r="DT35" s="357"/>
      <c r="DU35" s="357"/>
      <c r="DV35" s="357"/>
      <c r="DW35" s="357"/>
      <c r="DX35" s="357"/>
      <c r="DY35" s="357"/>
      <c r="DZ35" s="357"/>
      <c r="EA35" s="357"/>
      <c r="EB35" s="357"/>
      <c r="EC35" s="357"/>
      <c r="ED35" s="357"/>
      <c r="EE35" s="357"/>
      <c r="EF35" s="357"/>
      <c r="EG35" s="357"/>
      <c r="EH35" s="357"/>
      <c r="EI35" s="357"/>
      <c r="EJ35" s="357"/>
      <c r="EK35" s="357"/>
      <c r="EL35" s="357"/>
      <c r="EM35" s="357"/>
      <c r="EN35" s="357"/>
      <c r="EO35" s="357"/>
      <c r="EP35" s="357"/>
      <c r="EQ35" s="357"/>
      <c r="ER35" s="357"/>
      <c r="ES35" s="357"/>
      <c r="ET35" s="357"/>
      <c r="EU35" s="357"/>
      <c r="EV35" s="357"/>
      <c r="EW35" s="357"/>
      <c r="EX35" s="357"/>
      <c r="EY35" s="357"/>
      <c r="EZ35" s="357"/>
      <c r="FA35" s="357"/>
      <c r="FB35" s="357"/>
      <c r="FC35" s="357"/>
      <c r="FD35" s="357"/>
      <c r="FE35" s="357"/>
      <c r="FF35" s="357"/>
      <c r="FG35" s="357"/>
      <c r="FH35" s="357"/>
      <c r="FI35" s="357"/>
      <c r="FJ35" s="357"/>
      <c r="FK35" s="357"/>
      <c r="FL35" s="357"/>
      <c r="FM35" s="357"/>
      <c r="FN35" s="357"/>
      <c r="FO35" s="357"/>
      <c r="FP35" s="357"/>
      <c r="FQ35" s="357"/>
      <c r="FR35" s="357"/>
      <c r="FS35" s="357"/>
    </row>
    <row r="36" spans="1:175" s="26" customFormat="1" x14ac:dyDescent="0.35">
      <c r="A36" s="147"/>
      <c r="B36" s="35"/>
      <c r="C36" s="429" t="s">
        <v>15</v>
      </c>
      <c r="D36" s="429"/>
      <c r="E36" s="429"/>
      <c r="F36" s="430"/>
      <c r="G36" s="5"/>
      <c r="H36" s="347">
        <f>SUM(H31:H35)</f>
        <v>0</v>
      </c>
      <c r="I36" s="347">
        <f>SUM(I31:I35)</f>
        <v>0</v>
      </c>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c r="BA36" s="357"/>
      <c r="BB36" s="357"/>
      <c r="BC36" s="357"/>
      <c r="BD36" s="357"/>
      <c r="BE36" s="357"/>
      <c r="BF36" s="357"/>
      <c r="BG36" s="357"/>
      <c r="BH36" s="357"/>
      <c r="BI36" s="357"/>
      <c r="BJ36" s="357"/>
      <c r="BK36" s="357"/>
      <c r="BL36" s="357"/>
      <c r="BM36" s="357"/>
      <c r="BN36" s="357"/>
      <c r="BO36" s="357"/>
      <c r="BP36" s="357"/>
      <c r="BQ36" s="357"/>
      <c r="BR36" s="357"/>
      <c r="BS36" s="357"/>
      <c r="BT36" s="357"/>
      <c r="BU36" s="357"/>
      <c r="BV36" s="357"/>
      <c r="BW36" s="357"/>
      <c r="BX36" s="357"/>
      <c r="BY36" s="357"/>
      <c r="BZ36" s="357"/>
      <c r="CA36" s="357"/>
      <c r="CB36" s="357"/>
      <c r="CC36" s="357"/>
      <c r="CD36" s="357"/>
      <c r="CE36" s="357"/>
      <c r="CF36" s="357"/>
      <c r="CG36" s="357"/>
      <c r="CH36" s="357"/>
      <c r="CI36" s="357"/>
      <c r="CJ36" s="357"/>
      <c r="CK36" s="357"/>
      <c r="CL36" s="357"/>
      <c r="CM36" s="357"/>
      <c r="CN36" s="357"/>
      <c r="CO36" s="357"/>
      <c r="CP36" s="357"/>
      <c r="CQ36" s="357"/>
      <c r="CR36" s="357"/>
      <c r="CS36" s="357"/>
      <c r="CT36" s="357"/>
      <c r="CU36" s="357"/>
      <c r="CV36" s="357"/>
      <c r="CW36" s="357"/>
      <c r="CX36" s="357"/>
      <c r="CY36" s="357"/>
      <c r="CZ36" s="357"/>
      <c r="DA36" s="357"/>
      <c r="DB36" s="357"/>
      <c r="DC36" s="357"/>
      <c r="DD36" s="357"/>
      <c r="DE36" s="357"/>
      <c r="DF36" s="357"/>
      <c r="DG36" s="357"/>
      <c r="DH36" s="357"/>
      <c r="DI36" s="357"/>
      <c r="DJ36" s="357"/>
      <c r="DK36" s="357"/>
      <c r="DL36" s="357"/>
      <c r="DM36" s="357"/>
      <c r="DN36" s="357"/>
      <c r="DO36" s="357"/>
      <c r="DP36" s="357"/>
      <c r="DQ36" s="357"/>
      <c r="DR36" s="357"/>
      <c r="DS36" s="357"/>
      <c r="DT36" s="357"/>
      <c r="DU36" s="357"/>
      <c r="DV36" s="357"/>
      <c r="DW36" s="357"/>
      <c r="DX36" s="357"/>
      <c r="DY36" s="357"/>
      <c r="DZ36" s="357"/>
      <c r="EA36" s="357"/>
      <c r="EB36" s="357"/>
      <c r="EC36" s="357"/>
      <c r="ED36" s="357"/>
      <c r="EE36" s="357"/>
      <c r="EF36" s="357"/>
      <c r="EG36" s="357"/>
      <c r="EH36" s="357"/>
      <c r="EI36" s="357"/>
      <c r="EJ36" s="357"/>
      <c r="EK36" s="357"/>
      <c r="EL36" s="357"/>
      <c r="EM36" s="357"/>
      <c r="EN36" s="357"/>
      <c r="EO36" s="357"/>
      <c r="EP36" s="357"/>
      <c r="EQ36" s="357"/>
      <c r="ER36" s="357"/>
      <c r="ES36" s="357"/>
      <c r="ET36" s="357"/>
      <c r="EU36" s="357"/>
      <c r="EV36" s="357"/>
      <c r="EW36" s="357"/>
      <c r="EX36" s="357"/>
      <c r="EY36" s="357"/>
      <c r="EZ36" s="357"/>
      <c r="FA36" s="357"/>
      <c r="FB36" s="357"/>
      <c r="FC36" s="357"/>
      <c r="FD36" s="357"/>
      <c r="FE36" s="357"/>
      <c r="FF36" s="357"/>
      <c r="FG36" s="357"/>
      <c r="FH36" s="357"/>
      <c r="FI36" s="357"/>
      <c r="FJ36" s="357"/>
      <c r="FK36" s="357"/>
      <c r="FL36" s="357"/>
      <c r="FM36" s="357"/>
      <c r="FN36" s="357"/>
      <c r="FO36" s="357"/>
      <c r="FP36" s="357"/>
      <c r="FQ36" s="357"/>
      <c r="FR36" s="357"/>
      <c r="FS36" s="357"/>
    </row>
    <row r="37" spans="1:175" s="26" customFormat="1" x14ac:dyDescent="0.35">
      <c r="A37" s="152"/>
      <c r="B37" s="3"/>
      <c r="C37" s="490" t="s">
        <v>113</v>
      </c>
      <c r="D37" s="491"/>
      <c r="E37" s="491"/>
      <c r="F37" s="492"/>
      <c r="G37" s="153"/>
      <c r="H37" s="348">
        <f>+H36+H28+H11</f>
        <v>0</v>
      </c>
      <c r="I37" s="348">
        <f>+I36+I28+I11</f>
        <v>0</v>
      </c>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c r="BA37" s="357"/>
      <c r="BB37" s="357"/>
      <c r="BC37" s="357"/>
      <c r="BD37" s="357"/>
      <c r="BE37" s="357"/>
      <c r="BF37" s="357"/>
      <c r="BG37" s="357"/>
      <c r="BH37" s="357"/>
      <c r="BI37" s="357"/>
      <c r="BJ37" s="357"/>
      <c r="BK37" s="357"/>
      <c r="BL37" s="357"/>
      <c r="BM37" s="357"/>
      <c r="BN37" s="357"/>
      <c r="BO37" s="357"/>
      <c r="BP37" s="357"/>
      <c r="BQ37" s="357"/>
      <c r="BR37" s="357"/>
      <c r="BS37" s="357"/>
      <c r="BT37" s="357"/>
      <c r="BU37" s="357"/>
      <c r="BV37" s="357"/>
      <c r="BW37" s="357"/>
      <c r="BX37" s="357"/>
      <c r="BY37" s="357"/>
      <c r="BZ37" s="357"/>
      <c r="CA37" s="357"/>
      <c r="CB37" s="357"/>
      <c r="CC37" s="357"/>
      <c r="CD37" s="357"/>
      <c r="CE37" s="357"/>
      <c r="CF37" s="357"/>
      <c r="CG37" s="357"/>
      <c r="CH37" s="357"/>
      <c r="CI37" s="357"/>
      <c r="CJ37" s="357"/>
      <c r="CK37" s="357"/>
      <c r="CL37" s="357"/>
      <c r="CM37" s="357"/>
      <c r="CN37" s="357"/>
      <c r="CO37" s="357"/>
      <c r="CP37" s="357"/>
      <c r="CQ37" s="357"/>
      <c r="CR37" s="357"/>
      <c r="CS37" s="357"/>
      <c r="CT37" s="357"/>
      <c r="CU37" s="357"/>
      <c r="CV37" s="357"/>
      <c r="CW37" s="357"/>
      <c r="CX37" s="357"/>
      <c r="CY37" s="357"/>
      <c r="CZ37" s="357"/>
      <c r="DA37" s="357"/>
      <c r="DB37" s="357"/>
      <c r="DC37" s="357"/>
      <c r="DD37" s="357"/>
      <c r="DE37" s="357"/>
      <c r="DF37" s="357"/>
      <c r="DG37" s="357"/>
      <c r="DH37" s="357"/>
      <c r="DI37" s="357"/>
      <c r="DJ37" s="357"/>
      <c r="DK37" s="357"/>
      <c r="DL37" s="357"/>
      <c r="DM37" s="357"/>
      <c r="DN37" s="357"/>
      <c r="DO37" s="357"/>
      <c r="DP37" s="357"/>
      <c r="DQ37" s="357"/>
      <c r="DR37" s="357"/>
      <c r="DS37" s="357"/>
      <c r="DT37" s="357"/>
      <c r="DU37" s="357"/>
      <c r="DV37" s="357"/>
      <c r="DW37" s="357"/>
      <c r="DX37" s="357"/>
      <c r="DY37" s="357"/>
      <c r="DZ37" s="357"/>
      <c r="EA37" s="357"/>
      <c r="EB37" s="357"/>
      <c r="EC37" s="357"/>
      <c r="ED37" s="357"/>
      <c r="EE37" s="357"/>
      <c r="EF37" s="357"/>
      <c r="EG37" s="357"/>
      <c r="EH37" s="357"/>
      <c r="EI37" s="357"/>
      <c r="EJ37" s="357"/>
      <c r="EK37" s="357"/>
      <c r="EL37" s="357"/>
      <c r="EM37" s="357"/>
      <c r="EN37" s="357"/>
      <c r="EO37" s="357"/>
      <c r="EP37" s="357"/>
      <c r="EQ37" s="357"/>
      <c r="ER37" s="357"/>
      <c r="ES37" s="357"/>
      <c r="ET37" s="357"/>
      <c r="EU37" s="357"/>
      <c r="EV37" s="357"/>
      <c r="EW37" s="357"/>
      <c r="EX37" s="357"/>
      <c r="EY37" s="357"/>
      <c r="EZ37" s="357"/>
      <c r="FA37" s="357"/>
      <c r="FB37" s="357"/>
      <c r="FC37" s="357"/>
      <c r="FD37" s="357"/>
      <c r="FE37" s="357"/>
      <c r="FF37" s="357"/>
      <c r="FG37" s="357"/>
      <c r="FH37" s="357"/>
      <c r="FI37" s="357"/>
      <c r="FJ37" s="357"/>
      <c r="FK37" s="357"/>
      <c r="FL37" s="357"/>
      <c r="FM37" s="357"/>
      <c r="FN37" s="357"/>
      <c r="FO37" s="357"/>
      <c r="FP37" s="357"/>
      <c r="FQ37" s="357"/>
      <c r="FR37" s="357"/>
      <c r="FS37" s="357"/>
    </row>
    <row r="38" spans="1:175" s="26" customFormat="1" ht="13" x14ac:dyDescent="0.3">
      <c r="A38" s="154"/>
      <c r="B38" s="11"/>
      <c r="C38" s="479" t="s">
        <v>114</v>
      </c>
      <c r="D38" s="480"/>
      <c r="E38" s="480"/>
      <c r="F38" s="480"/>
      <c r="G38" s="481"/>
      <c r="H38" s="5"/>
      <c r="I38" s="345"/>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7"/>
      <c r="AY38" s="357"/>
      <c r="AZ38" s="357"/>
      <c r="BA38" s="357"/>
      <c r="BB38" s="357"/>
      <c r="BC38" s="357"/>
      <c r="BD38" s="357"/>
      <c r="BE38" s="357"/>
      <c r="BF38" s="357"/>
      <c r="BG38" s="357"/>
      <c r="BH38" s="357"/>
      <c r="BI38" s="357"/>
      <c r="BJ38" s="357"/>
      <c r="BK38" s="357"/>
      <c r="BL38" s="357"/>
      <c r="BM38" s="357"/>
      <c r="BN38" s="357"/>
      <c r="BO38" s="357"/>
      <c r="BP38" s="357"/>
      <c r="BQ38" s="357"/>
      <c r="BR38" s="357"/>
      <c r="BS38" s="357"/>
      <c r="BT38" s="357"/>
      <c r="BU38" s="357"/>
      <c r="BV38" s="357"/>
      <c r="BW38" s="357"/>
      <c r="BX38" s="357"/>
      <c r="BY38" s="357"/>
      <c r="BZ38" s="357"/>
      <c r="CA38" s="357"/>
      <c r="CB38" s="357"/>
      <c r="CC38" s="357"/>
      <c r="CD38" s="357"/>
      <c r="CE38" s="357"/>
      <c r="CF38" s="357"/>
      <c r="CG38" s="357"/>
      <c r="CH38" s="357"/>
      <c r="CI38" s="357"/>
      <c r="CJ38" s="357"/>
      <c r="CK38" s="357"/>
      <c r="CL38" s="357"/>
      <c r="CM38" s="357"/>
      <c r="CN38" s="357"/>
      <c r="CO38" s="357"/>
      <c r="CP38" s="357"/>
      <c r="CQ38" s="357"/>
      <c r="CR38" s="357"/>
      <c r="CS38" s="357"/>
      <c r="CT38" s="357"/>
      <c r="CU38" s="357"/>
      <c r="CV38" s="357"/>
      <c r="CW38" s="357"/>
      <c r="CX38" s="357"/>
      <c r="CY38" s="357"/>
      <c r="CZ38" s="357"/>
      <c r="DA38" s="357"/>
      <c r="DB38" s="357"/>
      <c r="DC38" s="357"/>
      <c r="DD38" s="357"/>
      <c r="DE38" s="357"/>
      <c r="DF38" s="357"/>
      <c r="DG38" s="357"/>
      <c r="DH38" s="357"/>
      <c r="DI38" s="357"/>
      <c r="DJ38" s="357"/>
      <c r="DK38" s="357"/>
      <c r="DL38" s="357"/>
      <c r="DM38" s="357"/>
      <c r="DN38" s="357"/>
      <c r="DO38" s="357"/>
      <c r="DP38" s="357"/>
      <c r="DQ38" s="357"/>
      <c r="DR38" s="357"/>
      <c r="DS38" s="357"/>
      <c r="DT38" s="357"/>
      <c r="DU38" s="357"/>
      <c r="DV38" s="357"/>
      <c r="DW38" s="357"/>
      <c r="DX38" s="357"/>
      <c r="DY38" s="357"/>
      <c r="DZ38" s="357"/>
      <c r="EA38" s="357"/>
      <c r="EB38" s="357"/>
      <c r="EC38" s="357"/>
      <c r="ED38" s="357"/>
      <c r="EE38" s="357"/>
      <c r="EF38" s="357"/>
      <c r="EG38" s="357"/>
      <c r="EH38" s="357"/>
      <c r="EI38" s="357"/>
      <c r="EJ38" s="357"/>
      <c r="EK38" s="357"/>
      <c r="EL38" s="357"/>
      <c r="EM38" s="357"/>
      <c r="EN38" s="357"/>
      <c r="EO38" s="357"/>
      <c r="EP38" s="357"/>
      <c r="EQ38" s="357"/>
      <c r="ER38" s="357"/>
      <c r="ES38" s="357"/>
      <c r="ET38" s="357"/>
      <c r="EU38" s="357"/>
      <c r="EV38" s="357"/>
      <c r="EW38" s="357"/>
      <c r="EX38" s="357"/>
      <c r="EY38" s="357"/>
      <c r="EZ38" s="357"/>
      <c r="FA38" s="357"/>
      <c r="FB38" s="357"/>
      <c r="FC38" s="357"/>
      <c r="FD38" s="357"/>
      <c r="FE38" s="357"/>
      <c r="FF38" s="357"/>
      <c r="FG38" s="357"/>
      <c r="FH38" s="357"/>
      <c r="FI38" s="357"/>
      <c r="FJ38" s="357"/>
      <c r="FK38" s="357"/>
      <c r="FL38" s="357"/>
      <c r="FM38" s="357"/>
      <c r="FN38" s="357"/>
      <c r="FO38" s="357"/>
      <c r="FP38" s="357"/>
      <c r="FQ38" s="357"/>
      <c r="FR38" s="357"/>
      <c r="FS38" s="357"/>
    </row>
    <row r="39" spans="1:175" s="26" customFormat="1" x14ac:dyDescent="0.35">
      <c r="A39" s="142"/>
      <c r="B39" s="3" t="s">
        <v>115</v>
      </c>
      <c r="C39" s="488" t="s">
        <v>116</v>
      </c>
      <c r="D39" s="471"/>
      <c r="E39" s="471"/>
      <c r="F39" s="472"/>
      <c r="G39" s="2"/>
      <c r="H39" s="5"/>
      <c r="I39" s="345"/>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7"/>
      <c r="BR39" s="357"/>
      <c r="BS39" s="357"/>
      <c r="BT39" s="357"/>
      <c r="BU39" s="357"/>
      <c r="BV39" s="357"/>
      <c r="BW39" s="357"/>
      <c r="BX39" s="357"/>
      <c r="BY39" s="357"/>
      <c r="BZ39" s="357"/>
      <c r="CA39" s="357"/>
      <c r="CB39" s="357"/>
      <c r="CC39" s="357"/>
      <c r="CD39" s="357"/>
      <c r="CE39" s="357"/>
      <c r="CF39" s="357"/>
      <c r="CG39" s="357"/>
      <c r="CH39" s="357"/>
      <c r="CI39" s="357"/>
      <c r="CJ39" s="357"/>
      <c r="CK39" s="357"/>
      <c r="CL39" s="357"/>
      <c r="CM39" s="357"/>
      <c r="CN39" s="357"/>
      <c r="CO39" s="357"/>
      <c r="CP39" s="357"/>
      <c r="CQ39" s="357"/>
      <c r="CR39" s="357"/>
      <c r="CS39" s="357"/>
      <c r="CT39" s="357"/>
      <c r="CU39" s="357"/>
      <c r="CV39" s="357"/>
      <c r="CW39" s="357"/>
      <c r="CX39" s="357"/>
      <c r="CY39" s="357"/>
      <c r="CZ39" s="357"/>
      <c r="DA39" s="357"/>
      <c r="DB39" s="357"/>
      <c r="DC39" s="357"/>
      <c r="DD39" s="357"/>
      <c r="DE39" s="357"/>
      <c r="DF39" s="357"/>
      <c r="DG39" s="357"/>
      <c r="DH39" s="357"/>
      <c r="DI39" s="357"/>
      <c r="DJ39" s="357"/>
      <c r="DK39" s="357"/>
      <c r="DL39" s="357"/>
      <c r="DM39" s="357"/>
      <c r="DN39" s="357"/>
      <c r="DO39" s="357"/>
      <c r="DP39" s="357"/>
      <c r="DQ39" s="357"/>
      <c r="DR39" s="357"/>
      <c r="DS39" s="357"/>
      <c r="DT39" s="357"/>
      <c r="DU39" s="357"/>
      <c r="DV39" s="357"/>
      <c r="DW39" s="357"/>
      <c r="DX39" s="357"/>
      <c r="DY39" s="357"/>
      <c r="DZ39" s="357"/>
      <c r="EA39" s="357"/>
      <c r="EB39" s="357"/>
      <c r="EC39" s="357"/>
      <c r="ED39" s="357"/>
      <c r="EE39" s="357"/>
      <c r="EF39" s="357"/>
      <c r="EG39" s="357"/>
      <c r="EH39" s="357"/>
      <c r="EI39" s="357"/>
      <c r="EJ39" s="357"/>
      <c r="EK39" s="357"/>
      <c r="EL39" s="357"/>
      <c r="EM39" s="357"/>
      <c r="EN39" s="357"/>
      <c r="EO39" s="357"/>
      <c r="EP39" s="357"/>
      <c r="EQ39" s="357"/>
      <c r="ER39" s="357"/>
      <c r="ES39" s="357"/>
      <c r="ET39" s="357"/>
      <c r="EU39" s="357"/>
      <c r="EV39" s="357"/>
      <c r="EW39" s="357"/>
      <c r="EX39" s="357"/>
      <c r="EY39" s="357"/>
      <c r="EZ39" s="357"/>
      <c r="FA39" s="357"/>
      <c r="FB39" s="357"/>
      <c r="FC39" s="357"/>
      <c r="FD39" s="357"/>
      <c r="FE39" s="357"/>
      <c r="FF39" s="357"/>
      <c r="FG39" s="357"/>
      <c r="FH39" s="357"/>
      <c r="FI39" s="357"/>
      <c r="FJ39" s="357"/>
      <c r="FK39" s="357"/>
      <c r="FL39" s="357"/>
      <c r="FM39" s="357"/>
      <c r="FN39" s="357"/>
      <c r="FO39" s="357"/>
      <c r="FP39" s="357"/>
      <c r="FQ39" s="357"/>
      <c r="FR39" s="357"/>
      <c r="FS39" s="357"/>
    </row>
    <row r="40" spans="1:175" s="26" customFormat="1" x14ac:dyDescent="0.35">
      <c r="A40" s="141"/>
      <c r="B40" s="3"/>
      <c r="C40" s="500" t="s">
        <v>117</v>
      </c>
      <c r="D40" s="440"/>
      <c r="E40" s="440"/>
      <c r="F40" s="441"/>
      <c r="G40" s="138">
        <v>10</v>
      </c>
      <c r="H40" s="139"/>
      <c r="I40" s="341">
        <f>+H40*G40</f>
        <v>0</v>
      </c>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c r="AU40" s="357"/>
      <c r="AV40" s="357"/>
      <c r="AW40" s="357"/>
      <c r="AX40" s="357"/>
      <c r="AY40" s="357"/>
      <c r="AZ40" s="357"/>
      <c r="BA40" s="357"/>
      <c r="BB40" s="357"/>
      <c r="BC40" s="357"/>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57"/>
      <c r="BZ40" s="357"/>
      <c r="CA40" s="357"/>
      <c r="CB40" s="357"/>
      <c r="CC40" s="357"/>
      <c r="CD40" s="357"/>
      <c r="CE40" s="357"/>
      <c r="CF40" s="357"/>
      <c r="CG40" s="357"/>
      <c r="CH40" s="357"/>
      <c r="CI40" s="357"/>
      <c r="CJ40" s="357"/>
      <c r="CK40" s="357"/>
      <c r="CL40" s="357"/>
      <c r="CM40" s="357"/>
      <c r="CN40" s="357"/>
      <c r="CO40" s="357"/>
      <c r="CP40" s="357"/>
      <c r="CQ40" s="357"/>
      <c r="CR40" s="357"/>
      <c r="CS40" s="357"/>
      <c r="CT40" s="357"/>
      <c r="CU40" s="357"/>
      <c r="CV40" s="357"/>
      <c r="CW40" s="357"/>
      <c r="CX40" s="357"/>
      <c r="CY40" s="357"/>
      <c r="CZ40" s="357"/>
      <c r="DA40" s="357"/>
      <c r="DB40" s="357"/>
      <c r="DC40" s="357"/>
      <c r="DD40" s="357"/>
      <c r="DE40" s="357"/>
      <c r="DF40" s="357"/>
      <c r="DG40" s="357"/>
      <c r="DH40" s="357"/>
      <c r="DI40" s="357"/>
      <c r="DJ40" s="357"/>
      <c r="DK40" s="357"/>
      <c r="DL40" s="357"/>
      <c r="DM40" s="357"/>
      <c r="DN40" s="357"/>
      <c r="DO40" s="357"/>
      <c r="DP40" s="357"/>
      <c r="DQ40" s="357"/>
      <c r="DR40" s="357"/>
      <c r="DS40" s="357"/>
      <c r="DT40" s="357"/>
      <c r="DU40" s="357"/>
      <c r="DV40" s="357"/>
      <c r="DW40" s="357"/>
      <c r="DX40" s="357"/>
      <c r="DY40" s="357"/>
      <c r="DZ40" s="357"/>
      <c r="EA40" s="357"/>
      <c r="EB40" s="357"/>
      <c r="EC40" s="357"/>
      <c r="ED40" s="357"/>
      <c r="EE40" s="357"/>
      <c r="EF40" s="357"/>
      <c r="EG40" s="357"/>
      <c r="EH40" s="357"/>
      <c r="EI40" s="357"/>
      <c r="EJ40" s="357"/>
      <c r="EK40" s="357"/>
      <c r="EL40" s="357"/>
      <c r="EM40" s="357"/>
      <c r="EN40" s="357"/>
      <c r="EO40" s="357"/>
      <c r="EP40" s="357"/>
      <c r="EQ40" s="357"/>
      <c r="ER40" s="357"/>
      <c r="ES40" s="357"/>
      <c r="ET40" s="357"/>
      <c r="EU40" s="357"/>
      <c r="EV40" s="357"/>
      <c r="EW40" s="357"/>
      <c r="EX40" s="357"/>
      <c r="EY40" s="357"/>
      <c r="EZ40" s="357"/>
      <c r="FA40" s="357"/>
      <c r="FB40" s="357"/>
      <c r="FC40" s="357"/>
      <c r="FD40" s="357"/>
      <c r="FE40" s="357"/>
      <c r="FF40" s="357"/>
      <c r="FG40" s="357"/>
      <c r="FH40" s="357"/>
      <c r="FI40" s="357"/>
      <c r="FJ40" s="357"/>
      <c r="FK40" s="357"/>
      <c r="FL40" s="357"/>
      <c r="FM40" s="357"/>
      <c r="FN40" s="357"/>
      <c r="FO40" s="357"/>
      <c r="FP40" s="357"/>
      <c r="FQ40" s="357"/>
      <c r="FR40" s="357"/>
      <c r="FS40" s="357"/>
    </row>
    <row r="41" spans="1:175" s="26" customFormat="1" x14ac:dyDescent="0.35">
      <c r="A41" s="155"/>
      <c r="B41" s="10" t="s">
        <v>118</v>
      </c>
      <c r="C41" s="501" t="s">
        <v>17</v>
      </c>
      <c r="D41" s="477"/>
      <c r="E41" s="477"/>
      <c r="F41" s="478"/>
      <c r="G41" s="2"/>
      <c r="H41" s="139"/>
      <c r="I41" s="344"/>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57"/>
      <c r="BZ41" s="357"/>
      <c r="CA41" s="357"/>
      <c r="CB41" s="357"/>
      <c r="CC41" s="357"/>
      <c r="CD41" s="357"/>
      <c r="CE41" s="357"/>
      <c r="CF41" s="357"/>
      <c r="CG41" s="357"/>
      <c r="CH41" s="357"/>
      <c r="CI41" s="357"/>
      <c r="CJ41" s="357"/>
      <c r="CK41" s="357"/>
      <c r="CL41" s="357"/>
      <c r="CM41" s="357"/>
      <c r="CN41" s="357"/>
      <c r="CO41" s="357"/>
      <c r="CP41" s="357"/>
      <c r="CQ41" s="357"/>
      <c r="CR41" s="357"/>
      <c r="CS41" s="357"/>
      <c r="CT41" s="357"/>
      <c r="CU41" s="357"/>
      <c r="CV41" s="357"/>
      <c r="CW41" s="357"/>
      <c r="CX41" s="357"/>
      <c r="CY41" s="357"/>
      <c r="CZ41" s="357"/>
      <c r="DA41" s="357"/>
      <c r="DB41" s="357"/>
      <c r="DC41" s="357"/>
      <c r="DD41" s="357"/>
      <c r="DE41" s="357"/>
      <c r="DF41" s="357"/>
      <c r="DG41" s="357"/>
      <c r="DH41" s="357"/>
      <c r="DI41" s="357"/>
      <c r="DJ41" s="357"/>
      <c r="DK41" s="357"/>
      <c r="DL41" s="357"/>
      <c r="DM41" s="357"/>
      <c r="DN41" s="357"/>
      <c r="DO41" s="357"/>
      <c r="DP41" s="357"/>
      <c r="DQ41" s="357"/>
      <c r="DR41" s="357"/>
      <c r="DS41" s="357"/>
      <c r="DT41" s="357"/>
      <c r="DU41" s="357"/>
      <c r="DV41" s="357"/>
      <c r="DW41" s="357"/>
      <c r="DX41" s="357"/>
      <c r="DY41" s="357"/>
      <c r="DZ41" s="357"/>
      <c r="EA41" s="357"/>
      <c r="EB41" s="357"/>
      <c r="EC41" s="357"/>
      <c r="ED41" s="357"/>
      <c r="EE41" s="357"/>
      <c r="EF41" s="357"/>
      <c r="EG41" s="357"/>
      <c r="EH41" s="357"/>
      <c r="EI41" s="357"/>
      <c r="EJ41" s="357"/>
      <c r="EK41" s="357"/>
      <c r="EL41" s="357"/>
      <c r="EM41" s="357"/>
      <c r="EN41" s="357"/>
      <c r="EO41" s="357"/>
      <c r="EP41" s="357"/>
      <c r="EQ41" s="357"/>
      <c r="ER41" s="357"/>
      <c r="ES41" s="357"/>
      <c r="ET41" s="357"/>
      <c r="EU41" s="357"/>
      <c r="EV41" s="357"/>
      <c r="EW41" s="357"/>
      <c r="EX41" s="357"/>
      <c r="EY41" s="357"/>
      <c r="EZ41" s="357"/>
      <c r="FA41" s="357"/>
      <c r="FB41" s="357"/>
      <c r="FC41" s="357"/>
      <c r="FD41" s="357"/>
      <c r="FE41" s="357"/>
      <c r="FF41" s="357"/>
      <c r="FG41" s="357"/>
      <c r="FH41" s="357"/>
      <c r="FI41" s="357"/>
      <c r="FJ41" s="357"/>
      <c r="FK41" s="357"/>
      <c r="FL41" s="357"/>
      <c r="FM41" s="357"/>
      <c r="FN41" s="357"/>
      <c r="FO41" s="357"/>
      <c r="FP41" s="357"/>
      <c r="FQ41" s="357"/>
      <c r="FR41" s="357"/>
      <c r="FS41" s="357"/>
    </row>
    <row r="42" spans="1:175" s="26" customFormat="1" x14ac:dyDescent="0.35">
      <c r="A42" s="155"/>
      <c r="B42" s="10"/>
      <c r="C42" s="502" t="s">
        <v>119</v>
      </c>
      <c r="D42" s="477"/>
      <c r="E42" s="477"/>
      <c r="F42" s="478"/>
      <c r="G42" s="138">
        <v>20</v>
      </c>
      <c r="H42" s="139"/>
      <c r="I42" s="341">
        <f>+H42*G42</f>
        <v>0</v>
      </c>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7"/>
      <c r="BQ42" s="357"/>
      <c r="BR42" s="357"/>
      <c r="BS42" s="357"/>
      <c r="BT42" s="357"/>
      <c r="BU42" s="357"/>
      <c r="BV42" s="357"/>
      <c r="BW42" s="357"/>
      <c r="BX42" s="357"/>
      <c r="BY42" s="357"/>
      <c r="BZ42" s="357"/>
      <c r="CA42" s="357"/>
      <c r="CB42" s="357"/>
      <c r="CC42" s="357"/>
      <c r="CD42" s="357"/>
      <c r="CE42" s="357"/>
      <c r="CF42" s="357"/>
      <c r="CG42" s="357"/>
      <c r="CH42" s="357"/>
      <c r="CI42" s="357"/>
      <c r="CJ42" s="357"/>
      <c r="CK42" s="357"/>
      <c r="CL42" s="357"/>
      <c r="CM42" s="357"/>
      <c r="CN42" s="357"/>
      <c r="CO42" s="357"/>
      <c r="CP42" s="357"/>
      <c r="CQ42" s="357"/>
      <c r="CR42" s="357"/>
      <c r="CS42" s="357"/>
      <c r="CT42" s="357"/>
      <c r="CU42" s="357"/>
      <c r="CV42" s="357"/>
      <c r="CW42" s="357"/>
      <c r="CX42" s="357"/>
      <c r="CY42" s="357"/>
      <c r="CZ42" s="357"/>
      <c r="DA42" s="357"/>
      <c r="DB42" s="357"/>
      <c r="DC42" s="357"/>
      <c r="DD42" s="357"/>
      <c r="DE42" s="357"/>
      <c r="DF42" s="357"/>
      <c r="DG42" s="357"/>
      <c r="DH42" s="357"/>
      <c r="DI42" s="357"/>
      <c r="DJ42" s="357"/>
      <c r="DK42" s="357"/>
      <c r="DL42" s="357"/>
      <c r="DM42" s="357"/>
      <c r="DN42" s="357"/>
      <c r="DO42" s="357"/>
      <c r="DP42" s="357"/>
      <c r="DQ42" s="357"/>
      <c r="DR42" s="357"/>
      <c r="DS42" s="357"/>
      <c r="DT42" s="357"/>
      <c r="DU42" s="357"/>
      <c r="DV42" s="357"/>
      <c r="DW42" s="357"/>
      <c r="DX42" s="357"/>
      <c r="DY42" s="357"/>
      <c r="DZ42" s="357"/>
      <c r="EA42" s="357"/>
      <c r="EB42" s="357"/>
      <c r="EC42" s="357"/>
      <c r="ED42" s="357"/>
      <c r="EE42" s="357"/>
      <c r="EF42" s="357"/>
      <c r="EG42" s="357"/>
      <c r="EH42" s="357"/>
      <c r="EI42" s="357"/>
      <c r="EJ42" s="357"/>
      <c r="EK42" s="357"/>
      <c r="EL42" s="357"/>
      <c r="EM42" s="357"/>
      <c r="EN42" s="357"/>
      <c r="EO42" s="357"/>
      <c r="EP42" s="357"/>
      <c r="EQ42" s="357"/>
      <c r="ER42" s="357"/>
      <c r="ES42" s="357"/>
      <c r="ET42" s="357"/>
      <c r="EU42" s="357"/>
      <c r="EV42" s="357"/>
      <c r="EW42" s="357"/>
      <c r="EX42" s="357"/>
      <c r="EY42" s="357"/>
      <c r="EZ42" s="357"/>
      <c r="FA42" s="357"/>
      <c r="FB42" s="357"/>
      <c r="FC42" s="357"/>
      <c r="FD42" s="357"/>
      <c r="FE42" s="357"/>
      <c r="FF42" s="357"/>
      <c r="FG42" s="357"/>
      <c r="FH42" s="357"/>
      <c r="FI42" s="357"/>
      <c r="FJ42" s="357"/>
      <c r="FK42" s="357"/>
      <c r="FL42" s="357"/>
      <c r="FM42" s="357"/>
      <c r="FN42" s="357"/>
      <c r="FO42" s="357"/>
      <c r="FP42" s="357"/>
      <c r="FQ42" s="357"/>
      <c r="FR42" s="357"/>
      <c r="FS42" s="357"/>
    </row>
    <row r="43" spans="1:175" s="26" customFormat="1" x14ac:dyDescent="0.35">
      <c r="A43" s="155"/>
      <c r="B43" s="10" t="s">
        <v>120</v>
      </c>
      <c r="C43" s="502" t="s">
        <v>121</v>
      </c>
      <c r="D43" s="477"/>
      <c r="E43" s="477"/>
      <c r="F43" s="478"/>
      <c r="G43" s="2"/>
      <c r="H43" s="139"/>
      <c r="I43" s="344"/>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7"/>
      <c r="BQ43" s="357"/>
      <c r="BR43" s="357"/>
      <c r="BS43" s="357"/>
      <c r="BT43" s="357"/>
      <c r="BU43" s="357"/>
      <c r="BV43" s="357"/>
      <c r="BW43" s="357"/>
      <c r="BX43" s="357"/>
      <c r="BY43" s="357"/>
      <c r="BZ43" s="357"/>
      <c r="CA43" s="357"/>
      <c r="CB43" s="357"/>
      <c r="CC43" s="357"/>
      <c r="CD43" s="357"/>
      <c r="CE43" s="357"/>
      <c r="CF43" s="357"/>
      <c r="CG43" s="357"/>
      <c r="CH43" s="357"/>
      <c r="CI43" s="357"/>
      <c r="CJ43" s="357"/>
      <c r="CK43" s="357"/>
      <c r="CL43" s="357"/>
      <c r="CM43" s="357"/>
      <c r="CN43" s="357"/>
      <c r="CO43" s="357"/>
      <c r="CP43" s="357"/>
      <c r="CQ43" s="357"/>
      <c r="CR43" s="357"/>
      <c r="CS43" s="357"/>
      <c r="CT43" s="357"/>
      <c r="CU43" s="357"/>
      <c r="CV43" s="357"/>
      <c r="CW43" s="357"/>
      <c r="CX43" s="357"/>
      <c r="CY43" s="357"/>
      <c r="CZ43" s="357"/>
      <c r="DA43" s="357"/>
      <c r="DB43" s="357"/>
      <c r="DC43" s="357"/>
      <c r="DD43" s="357"/>
      <c r="DE43" s="357"/>
      <c r="DF43" s="357"/>
      <c r="DG43" s="357"/>
      <c r="DH43" s="357"/>
      <c r="DI43" s="357"/>
      <c r="DJ43" s="357"/>
      <c r="DK43" s="357"/>
      <c r="DL43" s="357"/>
      <c r="DM43" s="357"/>
      <c r="DN43" s="357"/>
      <c r="DO43" s="357"/>
      <c r="DP43" s="357"/>
      <c r="DQ43" s="357"/>
      <c r="DR43" s="357"/>
      <c r="DS43" s="357"/>
      <c r="DT43" s="357"/>
      <c r="DU43" s="357"/>
      <c r="DV43" s="357"/>
      <c r="DW43" s="357"/>
      <c r="DX43" s="357"/>
      <c r="DY43" s="357"/>
      <c r="DZ43" s="357"/>
      <c r="EA43" s="357"/>
      <c r="EB43" s="357"/>
      <c r="EC43" s="357"/>
      <c r="ED43" s="357"/>
      <c r="EE43" s="357"/>
      <c r="EF43" s="357"/>
      <c r="EG43" s="357"/>
      <c r="EH43" s="357"/>
      <c r="EI43" s="357"/>
      <c r="EJ43" s="357"/>
      <c r="EK43" s="357"/>
      <c r="EL43" s="357"/>
      <c r="EM43" s="357"/>
      <c r="EN43" s="357"/>
      <c r="EO43" s="357"/>
      <c r="EP43" s="357"/>
      <c r="EQ43" s="357"/>
      <c r="ER43" s="357"/>
      <c r="ES43" s="357"/>
      <c r="ET43" s="357"/>
      <c r="EU43" s="357"/>
      <c r="EV43" s="357"/>
      <c r="EW43" s="357"/>
      <c r="EX43" s="357"/>
      <c r="EY43" s="357"/>
      <c r="EZ43" s="357"/>
      <c r="FA43" s="357"/>
      <c r="FB43" s="357"/>
      <c r="FC43" s="357"/>
      <c r="FD43" s="357"/>
      <c r="FE43" s="357"/>
      <c r="FF43" s="357"/>
      <c r="FG43" s="357"/>
      <c r="FH43" s="357"/>
      <c r="FI43" s="357"/>
      <c r="FJ43" s="357"/>
      <c r="FK43" s="357"/>
      <c r="FL43" s="357"/>
      <c r="FM43" s="357"/>
      <c r="FN43" s="357"/>
      <c r="FO43" s="357"/>
      <c r="FP43" s="357"/>
      <c r="FQ43" s="357"/>
      <c r="FR43" s="357"/>
      <c r="FS43" s="357"/>
    </row>
    <row r="44" spans="1:175" s="26" customFormat="1" x14ac:dyDescent="0.35">
      <c r="A44" s="142"/>
      <c r="B44" s="3" t="s">
        <v>122</v>
      </c>
      <c r="C44" s="498" t="s">
        <v>123</v>
      </c>
      <c r="D44" s="498" t="s">
        <v>16</v>
      </c>
      <c r="E44" s="498"/>
      <c r="F44" s="438"/>
      <c r="G44" s="2"/>
      <c r="H44" s="5"/>
      <c r="I44" s="345"/>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7"/>
      <c r="BQ44" s="357"/>
      <c r="BR44" s="357"/>
      <c r="BS44" s="357"/>
      <c r="BT44" s="357"/>
      <c r="BU44" s="357"/>
      <c r="BV44" s="357"/>
      <c r="BW44" s="357"/>
      <c r="BX44" s="357"/>
      <c r="BY44" s="357"/>
      <c r="BZ44" s="357"/>
      <c r="CA44" s="357"/>
      <c r="CB44" s="357"/>
      <c r="CC44" s="357"/>
      <c r="CD44" s="357"/>
      <c r="CE44" s="357"/>
      <c r="CF44" s="357"/>
      <c r="CG44" s="357"/>
      <c r="CH44" s="357"/>
      <c r="CI44" s="357"/>
      <c r="CJ44" s="357"/>
      <c r="CK44" s="357"/>
      <c r="CL44" s="357"/>
      <c r="CM44" s="357"/>
      <c r="CN44" s="357"/>
      <c r="CO44" s="357"/>
      <c r="CP44" s="357"/>
      <c r="CQ44" s="357"/>
      <c r="CR44" s="357"/>
      <c r="CS44" s="357"/>
      <c r="CT44" s="357"/>
      <c r="CU44" s="357"/>
      <c r="CV44" s="357"/>
      <c r="CW44" s="357"/>
      <c r="CX44" s="357"/>
      <c r="CY44" s="357"/>
      <c r="CZ44" s="357"/>
      <c r="DA44" s="357"/>
      <c r="DB44" s="357"/>
      <c r="DC44" s="357"/>
      <c r="DD44" s="357"/>
      <c r="DE44" s="357"/>
      <c r="DF44" s="357"/>
      <c r="DG44" s="357"/>
      <c r="DH44" s="357"/>
      <c r="DI44" s="357"/>
      <c r="DJ44" s="357"/>
      <c r="DK44" s="357"/>
      <c r="DL44" s="357"/>
      <c r="DM44" s="357"/>
      <c r="DN44" s="357"/>
      <c r="DO44" s="357"/>
      <c r="DP44" s="357"/>
      <c r="DQ44" s="357"/>
      <c r="DR44" s="357"/>
      <c r="DS44" s="357"/>
      <c r="DT44" s="357"/>
      <c r="DU44" s="357"/>
      <c r="DV44" s="357"/>
      <c r="DW44" s="357"/>
      <c r="DX44" s="357"/>
      <c r="DY44" s="357"/>
      <c r="DZ44" s="357"/>
      <c r="EA44" s="357"/>
      <c r="EB44" s="357"/>
      <c r="EC44" s="357"/>
      <c r="ED44" s="357"/>
      <c r="EE44" s="357"/>
      <c r="EF44" s="357"/>
      <c r="EG44" s="357"/>
      <c r="EH44" s="357"/>
      <c r="EI44" s="357"/>
      <c r="EJ44" s="357"/>
      <c r="EK44" s="357"/>
      <c r="EL44" s="357"/>
      <c r="EM44" s="357"/>
      <c r="EN44" s="357"/>
      <c r="EO44" s="357"/>
      <c r="EP44" s="357"/>
      <c r="EQ44" s="357"/>
      <c r="ER44" s="357"/>
      <c r="ES44" s="357"/>
      <c r="ET44" s="357"/>
      <c r="EU44" s="357"/>
      <c r="EV44" s="357"/>
      <c r="EW44" s="357"/>
      <c r="EX44" s="357"/>
      <c r="EY44" s="357"/>
      <c r="EZ44" s="357"/>
      <c r="FA44" s="357"/>
      <c r="FB44" s="357"/>
      <c r="FC44" s="357"/>
      <c r="FD44" s="357"/>
      <c r="FE44" s="357"/>
      <c r="FF44" s="357"/>
      <c r="FG44" s="357"/>
      <c r="FH44" s="357"/>
      <c r="FI44" s="357"/>
      <c r="FJ44" s="357"/>
      <c r="FK44" s="357"/>
      <c r="FL44" s="357"/>
      <c r="FM44" s="357"/>
      <c r="FN44" s="357"/>
      <c r="FO44" s="357"/>
      <c r="FP44" s="357"/>
      <c r="FQ44" s="357"/>
      <c r="FR44" s="357"/>
      <c r="FS44" s="357"/>
    </row>
    <row r="45" spans="1:175" s="13" customFormat="1" x14ac:dyDescent="0.35">
      <c r="A45" s="156"/>
      <c r="B45" s="10"/>
      <c r="C45" s="499" t="s">
        <v>124</v>
      </c>
      <c r="D45" s="440"/>
      <c r="E45" s="440"/>
      <c r="F45" s="441"/>
      <c r="G45" s="138">
        <v>100</v>
      </c>
      <c r="H45" s="8"/>
      <c r="I45" s="341">
        <f>+H45*G45</f>
        <v>0</v>
      </c>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4"/>
      <c r="AW45" s="354"/>
      <c r="AX45" s="354"/>
      <c r="AY45" s="354"/>
      <c r="AZ45" s="354"/>
      <c r="BA45" s="354"/>
      <c r="BB45" s="354"/>
      <c r="BC45" s="354"/>
      <c r="BD45" s="354"/>
      <c r="BE45" s="354"/>
      <c r="BF45" s="354"/>
      <c r="BG45" s="354"/>
      <c r="BH45" s="354"/>
      <c r="BI45" s="354"/>
      <c r="BJ45" s="354"/>
      <c r="BK45" s="354"/>
      <c r="BL45" s="354"/>
      <c r="BM45" s="354"/>
      <c r="BN45" s="354"/>
      <c r="BO45" s="354"/>
      <c r="BP45" s="354"/>
      <c r="BQ45" s="354"/>
      <c r="BR45" s="354"/>
      <c r="BS45" s="354"/>
      <c r="BT45" s="354"/>
      <c r="BU45" s="354"/>
      <c r="BV45" s="354"/>
      <c r="BW45" s="354"/>
      <c r="BX45" s="354"/>
      <c r="BY45" s="354"/>
      <c r="BZ45" s="354"/>
      <c r="CA45" s="354"/>
      <c r="CB45" s="354"/>
      <c r="CC45" s="354"/>
      <c r="CD45" s="354"/>
      <c r="CE45" s="354"/>
      <c r="CF45" s="354"/>
      <c r="CG45" s="354"/>
      <c r="CH45" s="354"/>
      <c r="CI45" s="354"/>
      <c r="CJ45" s="354"/>
      <c r="CK45" s="354"/>
      <c r="CL45" s="354"/>
      <c r="CM45" s="354"/>
      <c r="CN45" s="354"/>
      <c r="CO45" s="354"/>
      <c r="CP45" s="354"/>
      <c r="CQ45" s="354"/>
      <c r="CR45" s="354"/>
      <c r="CS45" s="354"/>
      <c r="CT45" s="354"/>
      <c r="CU45" s="354"/>
      <c r="CV45" s="354"/>
      <c r="CW45" s="354"/>
      <c r="CX45" s="354"/>
      <c r="CY45" s="354"/>
      <c r="CZ45" s="354"/>
      <c r="DA45" s="354"/>
      <c r="DB45" s="354"/>
      <c r="DC45" s="354"/>
      <c r="DD45" s="354"/>
      <c r="DE45" s="354"/>
      <c r="DF45" s="354"/>
      <c r="DG45" s="354"/>
      <c r="DH45" s="354"/>
      <c r="DI45" s="354"/>
      <c r="DJ45" s="354"/>
      <c r="DK45" s="354"/>
      <c r="DL45" s="354"/>
      <c r="DM45" s="354"/>
      <c r="DN45" s="354"/>
      <c r="DO45" s="354"/>
      <c r="DP45" s="354"/>
      <c r="DQ45" s="354"/>
      <c r="DR45" s="354"/>
      <c r="DS45" s="354"/>
      <c r="DT45" s="354"/>
      <c r="DU45" s="354"/>
      <c r="DV45" s="354"/>
      <c r="DW45" s="354"/>
      <c r="DX45" s="354"/>
      <c r="DY45" s="354"/>
      <c r="DZ45" s="354"/>
      <c r="EA45" s="354"/>
      <c r="EB45" s="354"/>
      <c r="EC45" s="354"/>
      <c r="ED45" s="354"/>
      <c r="EE45" s="354"/>
      <c r="EF45" s="354"/>
      <c r="EG45" s="354"/>
      <c r="EH45" s="354"/>
      <c r="EI45" s="354"/>
      <c r="EJ45" s="354"/>
      <c r="EK45" s="354"/>
      <c r="EL45" s="354"/>
      <c r="EM45" s="354"/>
      <c r="EN45" s="354"/>
      <c r="EO45" s="354"/>
      <c r="EP45" s="354"/>
      <c r="EQ45" s="354"/>
      <c r="ER45" s="354"/>
      <c r="ES45" s="354"/>
      <c r="ET45" s="354"/>
      <c r="EU45" s="354"/>
      <c r="EV45" s="354"/>
      <c r="EW45" s="354"/>
      <c r="EX45" s="354"/>
      <c r="EY45" s="354"/>
      <c r="EZ45" s="354"/>
      <c r="FA45" s="354"/>
      <c r="FB45" s="354"/>
      <c r="FC45" s="354"/>
      <c r="FD45" s="354"/>
      <c r="FE45" s="354"/>
      <c r="FF45" s="354"/>
      <c r="FG45" s="354"/>
      <c r="FH45" s="354"/>
      <c r="FI45" s="354"/>
      <c r="FJ45" s="354"/>
      <c r="FK45" s="354"/>
      <c r="FL45" s="354"/>
      <c r="FM45" s="354"/>
      <c r="FN45" s="354"/>
      <c r="FO45" s="354"/>
      <c r="FP45" s="354"/>
      <c r="FQ45" s="354"/>
      <c r="FR45" s="354"/>
      <c r="FS45" s="354"/>
    </row>
    <row r="46" spans="1:175" s="13" customFormat="1" x14ac:dyDescent="0.35">
      <c r="A46" s="157"/>
      <c r="B46" s="3"/>
      <c r="C46" s="493" t="s">
        <v>125</v>
      </c>
      <c r="D46" s="493"/>
      <c r="E46" s="493"/>
      <c r="F46" s="494"/>
      <c r="G46" s="2"/>
      <c r="H46" s="36">
        <f t="shared" ref="H46" si="1">SUM(H40:H45)</f>
        <v>0</v>
      </c>
      <c r="I46" s="349">
        <f t="shared" ref="I46" si="2">SUM(I40:I45)</f>
        <v>0</v>
      </c>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4"/>
      <c r="AY46" s="354"/>
      <c r="AZ46" s="354"/>
      <c r="BA46" s="354"/>
      <c r="BB46" s="354"/>
      <c r="BC46" s="354"/>
      <c r="BD46" s="354"/>
      <c r="BE46" s="354"/>
      <c r="BF46" s="354"/>
      <c r="BG46" s="354"/>
      <c r="BH46" s="354"/>
      <c r="BI46" s="354"/>
      <c r="BJ46" s="354"/>
      <c r="BK46" s="354"/>
      <c r="BL46" s="354"/>
      <c r="BM46" s="354"/>
      <c r="BN46" s="354"/>
      <c r="BO46" s="354"/>
      <c r="BP46" s="354"/>
      <c r="BQ46" s="354"/>
      <c r="BR46" s="354"/>
      <c r="BS46" s="354"/>
      <c r="BT46" s="354"/>
      <c r="BU46" s="354"/>
      <c r="BV46" s="354"/>
      <c r="BW46" s="354"/>
      <c r="BX46" s="354"/>
      <c r="BY46" s="354"/>
      <c r="BZ46" s="354"/>
      <c r="CA46" s="354"/>
      <c r="CB46" s="354"/>
      <c r="CC46" s="354"/>
      <c r="CD46" s="354"/>
      <c r="CE46" s="354"/>
      <c r="CF46" s="354"/>
      <c r="CG46" s="354"/>
      <c r="CH46" s="354"/>
      <c r="CI46" s="354"/>
      <c r="CJ46" s="354"/>
      <c r="CK46" s="354"/>
      <c r="CL46" s="354"/>
      <c r="CM46" s="354"/>
      <c r="CN46" s="354"/>
      <c r="CO46" s="354"/>
      <c r="CP46" s="354"/>
      <c r="CQ46" s="354"/>
      <c r="CR46" s="354"/>
      <c r="CS46" s="354"/>
      <c r="CT46" s="354"/>
      <c r="CU46" s="354"/>
      <c r="CV46" s="354"/>
      <c r="CW46" s="354"/>
      <c r="CX46" s="354"/>
      <c r="CY46" s="354"/>
      <c r="CZ46" s="354"/>
      <c r="DA46" s="354"/>
      <c r="DB46" s="354"/>
      <c r="DC46" s="354"/>
      <c r="DD46" s="354"/>
      <c r="DE46" s="354"/>
      <c r="DF46" s="354"/>
      <c r="DG46" s="354"/>
      <c r="DH46" s="354"/>
      <c r="DI46" s="354"/>
      <c r="DJ46" s="354"/>
      <c r="DK46" s="354"/>
      <c r="DL46" s="354"/>
      <c r="DM46" s="354"/>
      <c r="DN46" s="354"/>
      <c r="DO46" s="354"/>
      <c r="DP46" s="354"/>
      <c r="DQ46" s="354"/>
      <c r="DR46" s="354"/>
      <c r="DS46" s="354"/>
      <c r="DT46" s="354"/>
      <c r="DU46" s="354"/>
      <c r="DV46" s="354"/>
      <c r="DW46" s="354"/>
      <c r="DX46" s="354"/>
      <c r="DY46" s="354"/>
      <c r="DZ46" s="354"/>
      <c r="EA46" s="354"/>
      <c r="EB46" s="354"/>
      <c r="EC46" s="354"/>
      <c r="ED46" s="354"/>
      <c r="EE46" s="354"/>
      <c r="EF46" s="354"/>
      <c r="EG46" s="354"/>
      <c r="EH46" s="354"/>
      <c r="EI46" s="354"/>
      <c r="EJ46" s="354"/>
      <c r="EK46" s="354"/>
      <c r="EL46" s="354"/>
      <c r="EM46" s="354"/>
      <c r="EN46" s="354"/>
      <c r="EO46" s="354"/>
      <c r="EP46" s="354"/>
      <c r="EQ46" s="354"/>
      <c r="ER46" s="354"/>
      <c r="ES46" s="354"/>
      <c r="ET46" s="354"/>
      <c r="EU46" s="354"/>
      <c r="EV46" s="354"/>
      <c r="EW46" s="354"/>
      <c r="EX46" s="354"/>
      <c r="EY46" s="354"/>
      <c r="EZ46" s="354"/>
      <c r="FA46" s="354"/>
      <c r="FB46" s="354"/>
      <c r="FC46" s="354"/>
      <c r="FD46" s="354"/>
      <c r="FE46" s="354"/>
      <c r="FF46" s="354"/>
      <c r="FG46" s="354"/>
      <c r="FH46" s="354"/>
      <c r="FI46" s="354"/>
      <c r="FJ46" s="354"/>
      <c r="FK46" s="354"/>
      <c r="FL46" s="354"/>
      <c r="FM46" s="354"/>
      <c r="FN46" s="354"/>
      <c r="FO46" s="354"/>
      <c r="FP46" s="354"/>
      <c r="FQ46" s="354"/>
      <c r="FR46" s="354"/>
      <c r="FS46" s="354"/>
    </row>
    <row r="47" spans="1:175" s="26" customFormat="1" ht="15" thickBot="1" x14ac:dyDescent="0.4">
      <c r="A47" s="158"/>
      <c r="B47" s="172"/>
      <c r="C47" s="495" t="s">
        <v>18</v>
      </c>
      <c r="D47" s="496"/>
      <c r="E47" s="497"/>
      <c r="F47" s="12"/>
      <c r="G47" s="12"/>
      <c r="H47" s="38">
        <f t="shared" ref="H47" si="3">+H46+H37</f>
        <v>0</v>
      </c>
      <c r="I47" s="350">
        <f t="shared" ref="I47" si="4">+I46+I37</f>
        <v>0</v>
      </c>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7"/>
      <c r="BP47" s="357"/>
      <c r="BQ47" s="357"/>
      <c r="BR47" s="357"/>
      <c r="BS47" s="357"/>
      <c r="BT47" s="357"/>
      <c r="BU47" s="357"/>
      <c r="BV47" s="357"/>
      <c r="BW47" s="357"/>
      <c r="BX47" s="357"/>
      <c r="BY47" s="357"/>
      <c r="BZ47" s="357"/>
      <c r="CA47" s="357"/>
      <c r="CB47" s="357"/>
      <c r="CC47" s="357"/>
      <c r="CD47" s="357"/>
      <c r="CE47" s="357"/>
      <c r="CF47" s="357"/>
      <c r="CG47" s="357"/>
      <c r="CH47" s="357"/>
      <c r="CI47" s="357"/>
      <c r="CJ47" s="357"/>
      <c r="CK47" s="357"/>
      <c r="CL47" s="357"/>
      <c r="CM47" s="357"/>
      <c r="CN47" s="357"/>
      <c r="CO47" s="357"/>
      <c r="CP47" s="357"/>
      <c r="CQ47" s="357"/>
      <c r="CR47" s="357"/>
      <c r="CS47" s="357"/>
      <c r="CT47" s="357"/>
      <c r="CU47" s="357"/>
      <c r="CV47" s="357"/>
      <c r="CW47" s="357"/>
      <c r="CX47" s="357"/>
      <c r="CY47" s="357"/>
      <c r="CZ47" s="357"/>
      <c r="DA47" s="357"/>
      <c r="DB47" s="357"/>
      <c r="DC47" s="357"/>
      <c r="DD47" s="357"/>
      <c r="DE47" s="357"/>
      <c r="DF47" s="357"/>
      <c r="DG47" s="357"/>
      <c r="DH47" s="357"/>
      <c r="DI47" s="357"/>
      <c r="DJ47" s="357"/>
      <c r="DK47" s="357"/>
      <c r="DL47" s="357"/>
      <c r="DM47" s="357"/>
      <c r="DN47" s="357"/>
      <c r="DO47" s="357"/>
      <c r="DP47" s="357"/>
      <c r="DQ47" s="357"/>
      <c r="DR47" s="357"/>
      <c r="DS47" s="357"/>
      <c r="DT47" s="357"/>
      <c r="DU47" s="357"/>
      <c r="DV47" s="357"/>
      <c r="DW47" s="357"/>
      <c r="DX47" s="357"/>
      <c r="DY47" s="357"/>
      <c r="DZ47" s="357"/>
      <c r="EA47" s="357"/>
      <c r="EB47" s="357"/>
      <c r="EC47" s="357"/>
      <c r="ED47" s="357"/>
      <c r="EE47" s="357"/>
      <c r="EF47" s="357"/>
      <c r="EG47" s="357"/>
      <c r="EH47" s="357"/>
      <c r="EI47" s="357"/>
      <c r="EJ47" s="357"/>
      <c r="EK47" s="357"/>
      <c r="EL47" s="357"/>
      <c r="EM47" s="357"/>
      <c r="EN47" s="357"/>
      <c r="EO47" s="357"/>
      <c r="EP47" s="357"/>
      <c r="EQ47" s="357"/>
      <c r="ER47" s="357"/>
      <c r="ES47" s="357"/>
      <c r="ET47" s="357"/>
      <c r="EU47" s="357"/>
      <c r="EV47" s="357"/>
      <c r="EW47" s="357"/>
      <c r="EX47" s="357"/>
      <c r="EY47" s="357"/>
      <c r="EZ47" s="357"/>
      <c r="FA47" s="357"/>
      <c r="FB47" s="357"/>
      <c r="FC47" s="357"/>
      <c r="FD47" s="357"/>
      <c r="FE47" s="357"/>
      <c r="FF47" s="357"/>
      <c r="FG47" s="357"/>
      <c r="FH47" s="357"/>
      <c r="FI47" s="357"/>
      <c r="FJ47" s="357"/>
      <c r="FK47" s="357"/>
      <c r="FL47" s="357"/>
      <c r="FM47" s="357"/>
      <c r="FN47" s="357"/>
      <c r="FO47" s="357"/>
      <c r="FP47" s="357"/>
      <c r="FQ47" s="357"/>
      <c r="FR47" s="357"/>
      <c r="FS47" s="357"/>
    </row>
    <row r="48" spans="1:175" s="306" customFormat="1" ht="15" thickBot="1" x14ac:dyDescent="0.4">
      <c r="A48" s="360"/>
      <c r="B48" s="361"/>
      <c r="C48" s="362"/>
      <c r="D48" s="354"/>
      <c r="E48" s="363"/>
      <c r="F48" s="363"/>
      <c r="G48" s="364"/>
      <c r="H48" s="365"/>
    </row>
    <row r="49" spans="1:10" s="357" customFormat="1" ht="13.5" customHeight="1" x14ac:dyDescent="0.3">
      <c r="A49" s="360"/>
      <c r="B49" s="366"/>
      <c r="C49" s="361"/>
      <c r="D49" s="358"/>
      <c r="E49" s="367"/>
      <c r="F49" s="419" t="s">
        <v>19</v>
      </c>
      <c r="G49" s="415" t="s">
        <v>3</v>
      </c>
      <c r="H49" s="415"/>
      <c r="I49" s="416"/>
      <c r="J49" s="359"/>
    </row>
    <row r="50" spans="1:10" s="357" customFormat="1" ht="15" customHeight="1" x14ac:dyDescent="0.35">
      <c r="A50" s="369"/>
      <c r="B50" s="370"/>
      <c r="C50" s="371"/>
      <c r="D50" s="372"/>
      <c r="E50" s="354"/>
      <c r="F50" s="420"/>
      <c r="G50" s="417"/>
      <c r="H50" s="417"/>
      <c r="I50" s="418"/>
      <c r="J50" s="359"/>
    </row>
    <row r="51" spans="1:10" s="357" customFormat="1" ht="16" thickBot="1" x14ac:dyDescent="0.35">
      <c r="A51" s="370"/>
      <c r="B51" s="370"/>
      <c r="C51" s="371"/>
      <c r="D51" s="372"/>
      <c r="F51" s="421"/>
      <c r="G51" s="413">
        <f>+I47</f>
        <v>0</v>
      </c>
      <c r="H51" s="413"/>
      <c r="I51" s="414"/>
      <c r="J51" s="359"/>
    </row>
    <row r="52" spans="1:10" s="306" customFormat="1" x14ac:dyDescent="0.35">
      <c r="A52" s="370"/>
      <c r="B52" s="371"/>
      <c r="C52" s="372"/>
      <c r="D52" s="368"/>
      <c r="E52" s="368"/>
      <c r="F52" s="368"/>
      <c r="G52" s="373"/>
      <c r="H52" s="374"/>
    </row>
    <row r="53" spans="1:10" s="306" customFormat="1" x14ac:dyDescent="0.35">
      <c r="G53" s="306" t="s">
        <v>157</v>
      </c>
      <c r="H53" s="422">
        <v>200000</v>
      </c>
      <c r="I53" s="422"/>
    </row>
    <row r="54" spans="1:10" s="306" customFormat="1" x14ac:dyDescent="0.35">
      <c r="G54" s="306" t="s">
        <v>158</v>
      </c>
      <c r="H54" s="422">
        <f>H53-G51</f>
        <v>200000</v>
      </c>
      <c r="I54" s="422"/>
    </row>
    <row r="55" spans="1:10" s="306" customFormat="1" x14ac:dyDescent="0.35"/>
    <row r="56" spans="1:10" s="306" customFormat="1" x14ac:dyDescent="0.35"/>
    <row r="57" spans="1:10" s="306" customFormat="1" x14ac:dyDescent="0.35"/>
    <row r="58" spans="1:10" s="306" customFormat="1" x14ac:dyDescent="0.35"/>
    <row r="59" spans="1:10" s="306" customFormat="1" x14ac:dyDescent="0.35"/>
    <row r="60" spans="1:10" s="306" customFormat="1" x14ac:dyDescent="0.35"/>
    <row r="61" spans="1:10" s="306" customFormat="1" x14ac:dyDescent="0.35"/>
    <row r="62" spans="1:10" s="306" customFormat="1" x14ac:dyDescent="0.35"/>
    <row r="63" spans="1:10" s="306" customFormat="1" x14ac:dyDescent="0.35"/>
    <row r="64" spans="1:10" s="306" customFormat="1" x14ac:dyDescent="0.35"/>
    <row r="65" s="306" customFormat="1" x14ac:dyDescent="0.35"/>
    <row r="66" s="306" customFormat="1" x14ac:dyDescent="0.35"/>
    <row r="67" s="306" customFormat="1" x14ac:dyDescent="0.35"/>
    <row r="68" s="306" customFormat="1" x14ac:dyDescent="0.35"/>
    <row r="69" s="306" customFormat="1" x14ac:dyDescent="0.35"/>
    <row r="70" s="306" customFormat="1" x14ac:dyDescent="0.35"/>
    <row r="71" s="306" customFormat="1" x14ac:dyDescent="0.35"/>
    <row r="72" s="306" customFormat="1" x14ac:dyDescent="0.35"/>
    <row r="73" s="306" customFormat="1" x14ac:dyDescent="0.35"/>
    <row r="74" s="306" customFormat="1" x14ac:dyDescent="0.35"/>
    <row r="75" s="306" customFormat="1" x14ac:dyDescent="0.35"/>
    <row r="76" s="306" customFormat="1" x14ac:dyDescent="0.35"/>
    <row r="77" s="306" customFormat="1" x14ac:dyDescent="0.35"/>
    <row r="78" s="306" customFormat="1" x14ac:dyDescent="0.35"/>
    <row r="79" s="306" customFormat="1" x14ac:dyDescent="0.35"/>
    <row r="80" s="306" customFormat="1" x14ac:dyDescent="0.35"/>
    <row r="81" s="306" customFormat="1" x14ac:dyDescent="0.35"/>
    <row r="82" s="306" customFormat="1" x14ac:dyDescent="0.35"/>
    <row r="83" s="306" customFormat="1" x14ac:dyDescent="0.35"/>
    <row r="84" s="306" customFormat="1" x14ac:dyDescent="0.35"/>
    <row r="85" s="306" customFormat="1" x14ac:dyDescent="0.35"/>
    <row r="86" s="306" customFormat="1" x14ac:dyDescent="0.35"/>
    <row r="87" s="306" customFormat="1" x14ac:dyDescent="0.35"/>
    <row r="88" s="306" customFormat="1" x14ac:dyDescent="0.35"/>
    <row r="89" s="306" customFormat="1" x14ac:dyDescent="0.35"/>
    <row r="90" s="306" customFormat="1" x14ac:dyDescent="0.35"/>
    <row r="91" s="306" customFormat="1" x14ac:dyDescent="0.35"/>
    <row r="92" s="306" customFormat="1" x14ac:dyDescent="0.35"/>
    <row r="93" s="306" customFormat="1" x14ac:dyDescent="0.35"/>
    <row r="94" s="306" customFormat="1" x14ac:dyDescent="0.35"/>
    <row r="95" s="306" customFormat="1" x14ac:dyDescent="0.35"/>
    <row r="96" s="306" customFormat="1" x14ac:dyDescent="0.35"/>
    <row r="97" s="306" customFormat="1" x14ac:dyDescent="0.35"/>
    <row r="98" s="306" customFormat="1" x14ac:dyDescent="0.35"/>
    <row r="99" s="306" customFormat="1" x14ac:dyDescent="0.35"/>
    <row r="100" s="306" customFormat="1" x14ac:dyDescent="0.35"/>
    <row r="101" s="306" customFormat="1" x14ac:dyDescent="0.35"/>
    <row r="102" s="306" customFormat="1" x14ac:dyDescent="0.35"/>
    <row r="103" s="306" customFormat="1" x14ac:dyDescent="0.35"/>
    <row r="104" s="306" customFormat="1" x14ac:dyDescent="0.35"/>
    <row r="105" s="306" customFormat="1" x14ac:dyDescent="0.35"/>
    <row r="106" s="306" customFormat="1" x14ac:dyDescent="0.35"/>
    <row r="107" s="306" customFormat="1" x14ac:dyDescent="0.35"/>
    <row r="108" s="306" customFormat="1" x14ac:dyDescent="0.35"/>
    <row r="109" s="306" customFormat="1" x14ac:dyDescent="0.35"/>
    <row r="110" s="306" customFormat="1" x14ac:dyDescent="0.35"/>
    <row r="111" s="306" customFormat="1" x14ac:dyDescent="0.35"/>
    <row r="112" s="306" customFormat="1" x14ac:dyDescent="0.35"/>
    <row r="113" s="306" customFormat="1" x14ac:dyDescent="0.35"/>
    <row r="114" s="306" customFormat="1" x14ac:dyDescent="0.35"/>
    <row r="115" s="306" customFormat="1" x14ac:dyDescent="0.35"/>
    <row r="116" s="306" customFormat="1" x14ac:dyDescent="0.35"/>
    <row r="117" s="306" customFormat="1" x14ac:dyDescent="0.35"/>
    <row r="118" s="306" customFormat="1" x14ac:dyDescent="0.35"/>
    <row r="119" s="306" customFormat="1" x14ac:dyDescent="0.35"/>
    <row r="120" s="306" customFormat="1" x14ac:dyDescent="0.35"/>
    <row r="121" s="306" customFormat="1" x14ac:dyDescent="0.35"/>
    <row r="122" s="306" customFormat="1" x14ac:dyDescent="0.35"/>
    <row r="123" s="306" customFormat="1" x14ac:dyDescent="0.35"/>
    <row r="124" s="306" customFormat="1" x14ac:dyDescent="0.35"/>
    <row r="125" s="306" customFormat="1" x14ac:dyDescent="0.35"/>
    <row r="126" s="306" customFormat="1" x14ac:dyDescent="0.35"/>
    <row r="127" s="306" customFormat="1" x14ac:dyDescent="0.35"/>
    <row r="128" s="306" customFormat="1" x14ac:dyDescent="0.35"/>
    <row r="129" s="306" customFormat="1" x14ac:dyDescent="0.35"/>
    <row r="130" s="306" customFormat="1" x14ac:dyDescent="0.35"/>
    <row r="131" s="306" customFormat="1" x14ac:dyDescent="0.35"/>
    <row r="132" s="306" customFormat="1" x14ac:dyDescent="0.35"/>
    <row r="133" s="306" customFormat="1" x14ac:dyDescent="0.35"/>
    <row r="134" s="306" customFormat="1" x14ac:dyDescent="0.35"/>
    <row r="135" s="306" customFormat="1" x14ac:dyDescent="0.35"/>
    <row r="136" s="306" customFormat="1" x14ac:dyDescent="0.35"/>
    <row r="137" s="306" customFormat="1" x14ac:dyDescent="0.35"/>
    <row r="138" s="306" customFormat="1" x14ac:dyDescent="0.35"/>
    <row r="139" s="306" customFormat="1" x14ac:dyDescent="0.35"/>
    <row r="140" s="306" customFormat="1" x14ac:dyDescent="0.35"/>
    <row r="141" s="306" customFormat="1" x14ac:dyDescent="0.35"/>
    <row r="142" s="306" customFormat="1" x14ac:dyDescent="0.35"/>
    <row r="143" s="306" customFormat="1" x14ac:dyDescent="0.35"/>
    <row r="144" s="306" customFormat="1" x14ac:dyDescent="0.35"/>
    <row r="145" s="306" customFormat="1" x14ac:dyDescent="0.35"/>
    <row r="146" s="306" customFormat="1" x14ac:dyDescent="0.35"/>
    <row r="147" s="306" customFormat="1" x14ac:dyDescent="0.35"/>
    <row r="148" s="306" customFormat="1" x14ac:dyDescent="0.35"/>
    <row r="149" s="306" customFormat="1" x14ac:dyDescent="0.35"/>
    <row r="150" s="306" customFormat="1" x14ac:dyDescent="0.35"/>
    <row r="151" s="306" customFormat="1" x14ac:dyDescent="0.35"/>
    <row r="152" s="306" customFormat="1" x14ac:dyDescent="0.35"/>
    <row r="153" s="306" customFormat="1" x14ac:dyDescent="0.35"/>
    <row r="154" s="306" customFormat="1" x14ac:dyDescent="0.35"/>
    <row r="155" s="306" customFormat="1" x14ac:dyDescent="0.35"/>
    <row r="156" s="306" customFormat="1" x14ac:dyDescent="0.35"/>
    <row r="157" s="306" customFormat="1" x14ac:dyDescent="0.35"/>
    <row r="158" s="306" customFormat="1" x14ac:dyDescent="0.35"/>
    <row r="159" s="306" customFormat="1" x14ac:dyDescent="0.35"/>
    <row r="160" s="306" customFormat="1" x14ac:dyDescent="0.35"/>
    <row r="161" s="306" customFormat="1" x14ac:dyDescent="0.35"/>
    <row r="162" s="306" customFormat="1" x14ac:dyDescent="0.35"/>
    <row r="163" s="306" customFormat="1" x14ac:dyDescent="0.35"/>
    <row r="164" s="306" customFormat="1" x14ac:dyDescent="0.35"/>
    <row r="165" s="306" customFormat="1" x14ac:dyDescent="0.35"/>
    <row r="166" s="306" customFormat="1" x14ac:dyDescent="0.35"/>
    <row r="167" s="306" customFormat="1" x14ac:dyDescent="0.35"/>
    <row r="168" s="306" customFormat="1" x14ac:dyDescent="0.35"/>
    <row r="169" s="306" customFormat="1" x14ac:dyDescent="0.35"/>
    <row r="170" s="306" customFormat="1" x14ac:dyDescent="0.35"/>
    <row r="171" s="306" customFormat="1" x14ac:dyDescent="0.35"/>
    <row r="172" s="306" customFormat="1" x14ac:dyDescent="0.35"/>
    <row r="173" s="306" customFormat="1" x14ac:dyDescent="0.35"/>
    <row r="174" s="306" customFormat="1" x14ac:dyDescent="0.35"/>
    <row r="175" s="306" customFormat="1" x14ac:dyDescent="0.35"/>
    <row r="176" s="306" customFormat="1" x14ac:dyDescent="0.35"/>
    <row r="177" s="306" customFormat="1" x14ac:dyDescent="0.35"/>
    <row r="178" s="306" customFormat="1" x14ac:dyDescent="0.35"/>
    <row r="179" s="306" customFormat="1" x14ac:dyDescent="0.35"/>
    <row r="180" s="306" customFormat="1" x14ac:dyDescent="0.35"/>
    <row r="181" s="306" customFormat="1" x14ac:dyDescent="0.35"/>
    <row r="182" s="306" customFormat="1" x14ac:dyDescent="0.35"/>
    <row r="183" s="306" customFormat="1" x14ac:dyDescent="0.35"/>
    <row r="184" s="306" customFormat="1" x14ac:dyDescent="0.35"/>
    <row r="185" s="306" customFormat="1" x14ac:dyDescent="0.35"/>
    <row r="186" s="306" customFormat="1" x14ac:dyDescent="0.35"/>
    <row r="187" s="306" customFormat="1" x14ac:dyDescent="0.35"/>
    <row r="188" s="306" customFormat="1" x14ac:dyDescent="0.35"/>
    <row r="189" s="306" customFormat="1" x14ac:dyDescent="0.35"/>
    <row r="190" s="306" customFormat="1" x14ac:dyDescent="0.35"/>
    <row r="191" s="306" customFormat="1" x14ac:dyDescent="0.35"/>
    <row r="192" s="306" customFormat="1" x14ac:dyDescent="0.35"/>
    <row r="193" s="306" customFormat="1" x14ac:dyDescent="0.35"/>
    <row r="194" s="306" customFormat="1" x14ac:dyDescent="0.35"/>
    <row r="195" s="306" customFormat="1" x14ac:dyDescent="0.35"/>
    <row r="196" s="306" customFormat="1" x14ac:dyDescent="0.35"/>
    <row r="197" s="306" customFormat="1" x14ac:dyDescent="0.35"/>
    <row r="198" s="306" customFormat="1" x14ac:dyDescent="0.35"/>
    <row r="199" s="306" customFormat="1" x14ac:dyDescent="0.35"/>
    <row r="200" s="306" customFormat="1" x14ac:dyDescent="0.35"/>
    <row r="201" s="306" customFormat="1" x14ac:dyDescent="0.35"/>
    <row r="202" s="306" customFormat="1" x14ac:dyDescent="0.35"/>
    <row r="203" s="306" customFormat="1" x14ac:dyDescent="0.35"/>
    <row r="204" s="306" customFormat="1" x14ac:dyDescent="0.35"/>
    <row r="205" s="306" customFormat="1" x14ac:dyDescent="0.35"/>
    <row r="206" s="306" customFormat="1" x14ac:dyDescent="0.35"/>
    <row r="207" s="306" customFormat="1" x14ac:dyDescent="0.35"/>
    <row r="208" s="306" customFormat="1" x14ac:dyDescent="0.35"/>
    <row r="209" s="306" customFormat="1" x14ac:dyDescent="0.35"/>
    <row r="210" s="306" customFormat="1" x14ac:dyDescent="0.35"/>
    <row r="211" s="306" customFormat="1" x14ac:dyDescent="0.35"/>
    <row r="212" s="306" customFormat="1" x14ac:dyDescent="0.35"/>
    <row r="213" s="306" customFormat="1" x14ac:dyDescent="0.35"/>
    <row r="214" s="306" customFormat="1" x14ac:dyDescent="0.35"/>
    <row r="215" s="306" customFormat="1" x14ac:dyDescent="0.35"/>
    <row r="216" s="306" customFormat="1" x14ac:dyDescent="0.35"/>
    <row r="217" s="306" customFormat="1" x14ac:dyDescent="0.35"/>
    <row r="218" s="306" customFormat="1" x14ac:dyDescent="0.35"/>
    <row r="219" s="306" customFormat="1" x14ac:dyDescent="0.35"/>
    <row r="220" s="306" customFormat="1" x14ac:dyDescent="0.35"/>
    <row r="221" s="306" customFormat="1" x14ac:dyDescent="0.35"/>
    <row r="222" s="306" customFormat="1" x14ac:dyDescent="0.35"/>
    <row r="223" s="306" customFormat="1" x14ac:dyDescent="0.35"/>
    <row r="224" s="306" customFormat="1" x14ac:dyDescent="0.35"/>
    <row r="225" s="306" customFormat="1" x14ac:dyDescent="0.35"/>
    <row r="226" s="306" customFormat="1" x14ac:dyDescent="0.35"/>
    <row r="227" s="306" customFormat="1" x14ac:dyDescent="0.35"/>
    <row r="228" s="306" customFormat="1" x14ac:dyDescent="0.35"/>
    <row r="229" s="306" customFormat="1" x14ac:dyDescent="0.35"/>
    <row r="230" s="306" customFormat="1" x14ac:dyDescent="0.35"/>
    <row r="231" s="306" customFormat="1" x14ac:dyDescent="0.35"/>
    <row r="232" s="306" customFormat="1" x14ac:dyDescent="0.35"/>
    <row r="233" s="306" customFormat="1" x14ac:dyDescent="0.35"/>
    <row r="234" s="306" customFormat="1" x14ac:dyDescent="0.35"/>
    <row r="235" s="306" customFormat="1" x14ac:dyDescent="0.35"/>
    <row r="236" s="306" customFormat="1" x14ac:dyDescent="0.35"/>
    <row r="237" s="306" customFormat="1" x14ac:dyDescent="0.35"/>
    <row r="238" s="306" customFormat="1" x14ac:dyDescent="0.35"/>
    <row r="239" s="306" customFormat="1" x14ac:dyDescent="0.35"/>
    <row r="240" s="306" customFormat="1" x14ac:dyDescent="0.35"/>
    <row r="241" s="306" customFormat="1" x14ac:dyDescent="0.35"/>
    <row r="242" s="306" customFormat="1" x14ac:dyDescent="0.35"/>
    <row r="243" s="306" customFormat="1" x14ac:dyDescent="0.35"/>
    <row r="244" s="306" customFormat="1" x14ac:dyDescent="0.35"/>
    <row r="245" s="306" customFormat="1" x14ac:dyDescent="0.35"/>
    <row r="246" s="306" customFormat="1" x14ac:dyDescent="0.35"/>
    <row r="247" s="306" customFormat="1" x14ac:dyDescent="0.35"/>
    <row r="248" s="306" customFormat="1" x14ac:dyDescent="0.35"/>
    <row r="249" s="306" customFormat="1" x14ac:dyDescent="0.35"/>
    <row r="250" s="306" customFormat="1" x14ac:dyDescent="0.35"/>
    <row r="251" s="306" customFormat="1" x14ac:dyDescent="0.35"/>
    <row r="252" s="306" customFormat="1" x14ac:dyDescent="0.35"/>
    <row r="253" s="306" customFormat="1" x14ac:dyDescent="0.35"/>
    <row r="254" s="306" customFormat="1" x14ac:dyDescent="0.35"/>
    <row r="255" s="306" customFormat="1" x14ac:dyDescent="0.35"/>
    <row r="256" s="306" customFormat="1" x14ac:dyDescent="0.35"/>
    <row r="257" s="306" customFormat="1" x14ac:dyDescent="0.35"/>
    <row r="258" s="306" customFormat="1" x14ac:dyDescent="0.35"/>
    <row r="259" s="306" customFormat="1" x14ac:dyDescent="0.35"/>
    <row r="260" s="306" customFormat="1" x14ac:dyDescent="0.35"/>
    <row r="261" s="306" customFormat="1" x14ac:dyDescent="0.35"/>
    <row r="262" s="306" customFormat="1" x14ac:dyDescent="0.35"/>
    <row r="263" s="306" customFormat="1" x14ac:dyDescent="0.35"/>
    <row r="264" s="306" customFormat="1" x14ac:dyDescent="0.35"/>
    <row r="265" s="306" customFormat="1" x14ac:dyDescent="0.35"/>
    <row r="266" s="306" customFormat="1" x14ac:dyDescent="0.35"/>
    <row r="267" s="306" customFormat="1" x14ac:dyDescent="0.35"/>
    <row r="268" s="306" customFormat="1" x14ac:dyDescent="0.35"/>
    <row r="269" s="306" customFormat="1" x14ac:dyDescent="0.35"/>
    <row r="270" s="306" customFormat="1" x14ac:dyDescent="0.35"/>
    <row r="271" s="306" customFormat="1" x14ac:dyDescent="0.35"/>
    <row r="272" s="306" customFormat="1" x14ac:dyDescent="0.35"/>
    <row r="273" s="306" customFormat="1" x14ac:dyDescent="0.35"/>
    <row r="274" s="306" customFormat="1" x14ac:dyDescent="0.35"/>
    <row r="275" s="306" customFormat="1" x14ac:dyDescent="0.35"/>
    <row r="276" s="306" customFormat="1" x14ac:dyDescent="0.35"/>
    <row r="277" s="306" customFormat="1" x14ac:dyDescent="0.35"/>
    <row r="278" s="306" customFormat="1" x14ac:dyDescent="0.35"/>
    <row r="279" s="306" customFormat="1" x14ac:dyDescent="0.35"/>
    <row r="280" s="306" customFormat="1" x14ac:dyDescent="0.35"/>
    <row r="281" s="306" customFormat="1" x14ac:dyDescent="0.35"/>
    <row r="282" s="306" customFormat="1" x14ac:dyDescent="0.35"/>
    <row r="283" s="306" customFormat="1" x14ac:dyDescent="0.35"/>
    <row r="284" s="306" customFormat="1" x14ac:dyDescent="0.35"/>
    <row r="285" s="306" customFormat="1" x14ac:dyDescent="0.35"/>
    <row r="286" s="306" customFormat="1" x14ac:dyDescent="0.35"/>
    <row r="287" s="306" customFormat="1" x14ac:dyDescent="0.35"/>
    <row r="288" s="306" customFormat="1" x14ac:dyDescent="0.35"/>
    <row r="289" s="306" customFormat="1" x14ac:dyDescent="0.35"/>
    <row r="290" s="306" customFormat="1" x14ac:dyDescent="0.35"/>
    <row r="291" s="306" customFormat="1" x14ac:dyDescent="0.35"/>
    <row r="292" s="306" customFormat="1" x14ac:dyDescent="0.35"/>
    <row r="293" s="306" customFormat="1" x14ac:dyDescent="0.35"/>
    <row r="294" s="306" customFormat="1" x14ac:dyDescent="0.35"/>
    <row r="295" s="306" customFormat="1" x14ac:dyDescent="0.35"/>
    <row r="296" s="306" customFormat="1" x14ac:dyDescent="0.35"/>
    <row r="297" s="306" customFormat="1" x14ac:dyDescent="0.35"/>
    <row r="298" s="306" customFormat="1" x14ac:dyDescent="0.35"/>
    <row r="299" s="306" customFormat="1" x14ac:dyDescent="0.35"/>
    <row r="300" s="306" customFormat="1" x14ac:dyDescent="0.35"/>
    <row r="301" s="306" customFormat="1" x14ac:dyDescent="0.35"/>
    <row r="302" s="306" customFormat="1" x14ac:dyDescent="0.35"/>
    <row r="303" s="306" customFormat="1" x14ac:dyDescent="0.35"/>
    <row r="304" s="306" customFormat="1" x14ac:dyDescent="0.35"/>
    <row r="305" s="306" customFormat="1" x14ac:dyDescent="0.35"/>
    <row r="306" s="306" customFormat="1" x14ac:dyDescent="0.35"/>
    <row r="307" s="306" customFormat="1" x14ac:dyDescent="0.35"/>
    <row r="308" s="306" customFormat="1" x14ac:dyDescent="0.35"/>
    <row r="309" s="306" customFormat="1" x14ac:dyDescent="0.35"/>
    <row r="310" s="306" customFormat="1" x14ac:dyDescent="0.35"/>
    <row r="311" s="306" customFormat="1" x14ac:dyDescent="0.35"/>
    <row r="312" s="306" customFormat="1" x14ac:dyDescent="0.35"/>
    <row r="313" s="306" customFormat="1" x14ac:dyDescent="0.35"/>
    <row r="314" s="306" customFormat="1" x14ac:dyDescent="0.35"/>
    <row r="315" s="306" customFormat="1" x14ac:dyDescent="0.35"/>
    <row r="316" s="306" customFormat="1" x14ac:dyDescent="0.35"/>
    <row r="317" s="306" customFormat="1" x14ac:dyDescent="0.35"/>
    <row r="318" s="306" customFormat="1" x14ac:dyDescent="0.35"/>
    <row r="319" s="306" customFormat="1" x14ac:dyDescent="0.35"/>
    <row r="320" s="306" customFormat="1" x14ac:dyDescent="0.35"/>
    <row r="321" s="306" customFormat="1" x14ac:dyDescent="0.35"/>
    <row r="322" s="306" customFormat="1" x14ac:dyDescent="0.35"/>
    <row r="323" s="306" customFormat="1" x14ac:dyDescent="0.35"/>
    <row r="324" s="306" customFormat="1" x14ac:dyDescent="0.35"/>
    <row r="325" s="306" customFormat="1" x14ac:dyDescent="0.35"/>
    <row r="326" s="306" customFormat="1" x14ac:dyDescent="0.35"/>
    <row r="327" s="306" customFormat="1" x14ac:dyDescent="0.35"/>
    <row r="328" s="306" customFormat="1" x14ac:dyDescent="0.35"/>
    <row r="329" s="306" customFormat="1" x14ac:dyDescent="0.35"/>
    <row r="330" s="306" customFormat="1" x14ac:dyDescent="0.35"/>
    <row r="331" s="306" customFormat="1" x14ac:dyDescent="0.35"/>
    <row r="332" s="306" customFormat="1" x14ac:dyDescent="0.35"/>
    <row r="333" s="306" customFormat="1" x14ac:dyDescent="0.35"/>
    <row r="334" s="306" customFormat="1" x14ac:dyDescent="0.35"/>
    <row r="335" s="306" customFormat="1" x14ac:dyDescent="0.35"/>
    <row r="336" s="306" customFormat="1" x14ac:dyDescent="0.35"/>
    <row r="337" s="306" customFormat="1" x14ac:dyDescent="0.35"/>
    <row r="338" s="306" customFormat="1" x14ac:dyDescent="0.35"/>
    <row r="339" s="306" customFormat="1" x14ac:dyDescent="0.35"/>
    <row r="340" s="306" customFormat="1" x14ac:dyDescent="0.35"/>
    <row r="341" s="306" customFormat="1" x14ac:dyDescent="0.35"/>
    <row r="342" s="306" customFormat="1" x14ac:dyDescent="0.35"/>
    <row r="343" s="306" customFormat="1" x14ac:dyDescent="0.35"/>
    <row r="344" s="306" customFormat="1" x14ac:dyDescent="0.35"/>
    <row r="345" s="306" customFormat="1" x14ac:dyDescent="0.35"/>
    <row r="346" s="306" customFormat="1" x14ac:dyDescent="0.35"/>
    <row r="347" s="306" customFormat="1" x14ac:dyDescent="0.35"/>
    <row r="348" s="306" customFormat="1" x14ac:dyDescent="0.35"/>
    <row r="349" s="306" customFormat="1" x14ac:dyDescent="0.35"/>
    <row r="350" s="306" customFormat="1" x14ac:dyDescent="0.35"/>
    <row r="351" s="306" customFormat="1" x14ac:dyDescent="0.35"/>
    <row r="352" s="306" customFormat="1" x14ac:dyDescent="0.35"/>
    <row r="353" s="306" customFormat="1" x14ac:dyDescent="0.35"/>
    <row r="354" s="306" customFormat="1" x14ac:dyDescent="0.35"/>
    <row r="355" s="306" customFormat="1" x14ac:dyDescent="0.35"/>
    <row r="356" s="306" customFormat="1" x14ac:dyDescent="0.35"/>
    <row r="357" s="306" customFormat="1" x14ac:dyDescent="0.35"/>
    <row r="358" s="306" customFormat="1" x14ac:dyDescent="0.35"/>
    <row r="359" s="306" customFormat="1" x14ac:dyDescent="0.35"/>
    <row r="360" s="306" customFormat="1" x14ac:dyDescent="0.35"/>
    <row r="361" s="306" customFormat="1" x14ac:dyDescent="0.35"/>
    <row r="362" s="306" customFormat="1" x14ac:dyDescent="0.35"/>
    <row r="363" s="306" customFormat="1" x14ac:dyDescent="0.35"/>
    <row r="364" s="306" customFormat="1" x14ac:dyDescent="0.35"/>
    <row r="365" s="306" customFormat="1" x14ac:dyDescent="0.35"/>
    <row r="366" s="306" customFormat="1" x14ac:dyDescent="0.35"/>
    <row r="367" s="306" customFormat="1" x14ac:dyDescent="0.35"/>
    <row r="368" s="306" customFormat="1" x14ac:dyDescent="0.35"/>
    <row r="369" s="306" customFormat="1" x14ac:dyDescent="0.35"/>
    <row r="370" s="306" customFormat="1" x14ac:dyDescent="0.35"/>
    <row r="371" s="306" customFormat="1" x14ac:dyDescent="0.35"/>
    <row r="372" s="306" customFormat="1" x14ac:dyDescent="0.35"/>
    <row r="373" s="306" customFormat="1" x14ac:dyDescent="0.35"/>
    <row r="374" s="306" customFormat="1" x14ac:dyDescent="0.35"/>
    <row r="375" s="306" customFormat="1" x14ac:dyDescent="0.35"/>
    <row r="376" s="306" customFormat="1" x14ac:dyDescent="0.35"/>
    <row r="377" s="306" customFormat="1" x14ac:dyDescent="0.35"/>
    <row r="378" s="306" customFormat="1" x14ac:dyDescent="0.35"/>
    <row r="379" s="306" customFormat="1" x14ac:dyDescent="0.35"/>
    <row r="380" s="306" customFormat="1" x14ac:dyDescent="0.35"/>
    <row r="381" s="306" customFormat="1" x14ac:dyDescent="0.35"/>
    <row r="382" s="306" customFormat="1" x14ac:dyDescent="0.35"/>
    <row r="383" s="306" customFormat="1" x14ac:dyDescent="0.35"/>
    <row r="384" s="306" customFormat="1" x14ac:dyDescent="0.35"/>
    <row r="385" s="306" customFormat="1" x14ac:dyDescent="0.35"/>
    <row r="386" s="306" customFormat="1" x14ac:dyDescent="0.35"/>
    <row r="387" s="306" customFormat="1" x14ac:dyDescent="0.35"/>
    <row r="388" s="306" customFormat="1" x14ac:dyDescent="0.35"/>
    <row r="389" s="306" customFormat="1" x14ac:dyDescent="0.35"/>
    <row r="390" s="306" customFormat="1" x14ac:dyDescent="0.35"/>
    <row r="391" s="306" customFormat="1" x14ac:dyDescent="0.35"/>
    <row r="392" s="306" customFormat="1" x14ac:dyDescent="0.35"/>
    <row r="393" s="306" customFormat="1" x14ac:dyDescent="0.35"/>
    <row r="394" s="306" customFormat="1" x14ac:dyDescent="0.35"/>
    <row r="395" s="306" customFormat="1" x14ac:dyDescent="0.35"/>
    <row r="396" s="306" customFormat="1" x14ac:dyDescent="0.35"/>
    <row r="397" s="306" customFormat="1" x14ac:dyDescent="0.35"/>
    <row r="398" s="306" customFormat="1" x14ac:dyDescent="0.35"/>
    <row r="399" s="306" customFormat="1" x14ac:dyDescent="0.35"/>
    <row r="400" s="306" customFormat="1" x14ac:dyDescent="0.35"/>
    <row r="401" s="306" customFormat="1" x14ac:dyDescent="0.35"/>
    <row r="402" s="306" customFormat="1" x14ac:dyDescent="0.35"/>
    <row r="403" s="306" customFormat="1" x14ac:dyDescent="0.35"/>
    <row r="404" s="306" customFormat="1" x14ac:dyDescent="0.35"/>
    <row r="405" s="306" customFormat="1" x14ac:dyDescent="0.35"/>
    <row r="406" s="306" customFormat="1" x14ac:dyDescent="0.35"/>
    <row r="407" s="306" customFormat="1" x14ac:dyDescent="0.35"/>
    <row r="408" s="306" customFormat="1" x14ac:dyDescent="0.35"/>
    <row r="409" s="306" customFormat="1" x14ac:dyDescent="0.35"/>
    <row r="410" s="306" customFormat="1" x14ac:dyDescent="0.35"/>
    <row r="411" s="306" customFormat="1" x14ac:dyDescent="0.35"/>
    <row r="412" s="306" customFormat="1" x14ac:dyDescent="0.35"/>
    <row r="413" s="306" customFormat="1" x14ac:dyDescent="0.35"/>
    <row r="414" s="306" customFormat="1" x14ac:dyDescent="0.35"/>
    <row r="415" s="306" customFormat="1" x14ac:dyDescent="0.35"/>
    <row r="416" s="306" customFormat="1" x14ac:dyDescent="0.35"/>
    <row r="417" s="306" customFormat="1" x14ac:dyDescent="0.35"/>
    <row r="418" s="306" customFormat="1" x14ac:dyDescent="0.35"/>
    <row r="419" s="306" customFormat="1" x14ac:dyDescent="0.35"/>
    <row r="420" s="306" customFormat="1" x14ac:dyDescent="0.35"/>
    <row r="421" s="306" customFormat="1" x14ac:dyDescent="0.35"/>
    <row r="422" s="306" customFormat="1" x14ac:dyDescent="0.35"/>
    <row r="423" s="306" customFormat="1" x14ac:dyDescent="0.35"/>
    <row r="424" s="306" customFormat="1" x14ac:dyDescent="0.35"/>
    <row r="425" s="306" customFormat="1" x14ac:dyDescent="0.35"/>
    <row r="426" s="306" customFormat="1" x14ac:dyDescent="0.35"/>
    <row r="427" s="306" customFormat="1" x14ac:dyDescent="0.35"/>
    <row r="428" s="306" customFormat="1" x14ac:dyDescent="0.35"/>
    <row r="429" s="306" customFormat="1" x14ac:dyDescent="0.35"/>
    <row r="430" s="306" customFormat="1" x14ac:dyDescent="0.35"/>
    <row r="431" s="306" customFormat="1" x14ac:dyDescent="0.35"/>
    <row r="432" s="306" customFormat="1" x14ac:dyDescent="0.35"/>
    <row r="433" s="306" customFormat="1" x14ac:dyDescent="0.35"/>
    <row r="434" s="306" customFormat="1" x14ac:dyDescent="0.35"/>
    <row r="435" s="306" customFormat="1" x14ac:dyDescent="0.35"/>
    <row r="436" s="306" customFormat="1" x14ac:dyDescent="0.35"/>
    <row r="437" s="306" customFormat="1" x14ac:dyDescent="0.35"/>
    <row r="438" s="306" customFormat="1" x14ac:dyDescent="0.35"/>
    <row r="439" s="306" customFormat="1" x14ac:dyDescent="0.35"/>
    <row r="440" s="306" customFormat="1" x14ac:dyDescent="0.35"/>
    <row r="441" s="306" customFormat="1" x14ac:dyDescent="0.35"/>
    <row r="442" s="306" customFormat="1" x14ac:dyDescent="0.35"/>
    <row r="443" s="306" customFormat="1" x14ac:dyDescent="0.35"/>
    <row r="444" s="306" customFormat="1" x14ac:dyDescent="0.35"/>
    <row r="445" s="306" customFormat="1" x14ac:dyDescent="0.35"/>
    <row r="446" s="306" customFormat="1" x14ac:dyDescent="0.35"/>
    <row r="447" s="306" customFormat="1" x14ac:dyDescent="0.35"/>
    <row r="448" s="306" customFormat="1" x14ac:dyDescent="0.35"/>
    <row r="449" s="306" customFormat="1" x14ac:dyDescent="0.35"/>
    <row r="450" s="306" customFormat="1" x14ac:dyDescent="0.35"/>
    <row r="451" s="306" customFormat="1" x14ac:dyDescent="0.35"/>
    <row r="452" s="306" customFormat="1" x14ac:dyDescent="0.35"/>
    <row r="453" s="306" customFormat="1" x14ac:dyDescent="0.35"/>
    <row r="454" s="306" customFormat="1" x14ac:dyDescent="0.35"/>
    <row r="455" s="306" customFormat="1" x14ac:dyDescent="0.35"/>
    <row r="456" s="306" customFormat="1" x14ac:dyDescent="0.35"/>
    <row r="457" s="306" customFormat="1" x14ac:dyDescent="0.35"/>
    <row r="458" s="306" customFormat="1" x14ac:dyDescent="0.35"/>
    <row r="459" s="306" customFormat="1" x14ac:dyDescent="0.35"/>
    <row r="460" s="306" customFormat="1" x14ac:dyDescent="0.35"/>
    <row r="461" s="306" customFormat="1" x14ac:dyDescent="0.35"/>
    <row r="462" s="306" customFormat="1" x14ac:dyDescent="0.35"/>
    <row r="463" s="306" customFormat="1" x14ac:dyDescent="0.35"/>
    <row r="464" s="306" customFormat="1" x14ac:dyDescent="0.35"/>
    <row r="465" s="306" customFormat="1" x14ac:dyDescent="0.35"/>
    <row r="466" s="306" customFormat="1" x14ac:dyDescent="0.35"/>
    <row r="467" s="306" customFormat="1" x14ac:dyDescent="0.35"/>
    <row r="468" s="306" customFormat="1" x14ac:dyDescent="0.35"/>
    <row r="469" s="306" customFormat="1" x14ac:dyDescent="0.35"/>
    <row r="470" s="306" customFormat="1" x14ac:dyDescent="0.35"/>
    <row r="471" s="306" customFormat="1" x14ac:dyDescent="0.35"/>
    <row r="472" s="306" customFormat="1" x14ac:dyDescent="0.35"/>
    <row r="473" s="306" customFormat="1" x14ac:dyDescent="0.35"/>
    <row r="474" s="306" customFormat="1" x14ac:dyDescent="0.35"/>
    <row r="475" s="306" customFormat="1" x14ac:dyDescent="0.35"/>
    <row r="476" s="306" customFormat="1" x14ac:dyDescent="0.35"/>
    <row r="477" s="306" customFormat="1" x14ac:dyDescent="0.35"/>
    <row r="478" s="306" customFormat="1" x14ac:dyDescent="0.35"/>
    <row r="479" s="306" customFormat="1" x14ac:dyDescent="0.35"/>
    <row r="480" s="306" customFormat="1" x14ac:dyDescent="0.35"/>
    <row r="481" s="306" customFormat="1" x14ac:dyDescent="0.35"/>
    <row r="482" s="306" customFormat="1" x14ac:dyDescent="0.35"/>
    <row r="483" s="306" customFormat="1" x14ac:dyDescent="0.35"/>
    <row r="484" s="306" customFormat="1" x14ac:dyDescent="0.35"/>
    <row r="485" s="306" customFormat="1" x14ac:dyDescent="0.35"/>
    <row r="486" s="306" customFormat="1" x14ac:dyDescent="0.35"/>
    <row r="487" s="306" customFormat="1" x14ac:dyDescent="0.35"/>
    <row r="488" s="306" customFormat="1" x14ac:dyDescent="0.35"/>
    <row r="489" s="306" customFormat="1" x14ac:dyDescent="0.35"/>
    <row r="490" s="306" customFormat="1" x14ac:dyDescent="0.35"/>
    <row r="491" s="306" customFormat="1" x14ac:dyDescent="0.35"/>
    <row r="492" s="306" customFormat="1" x14ac:dyDescent="0.35"/>
    <row r="493" s="306" customFormat="1" x14ac:dyDescent="0.35"/>
    <row r="494" s="306" customFormat="1" x14ac:dyDescent="0.35"/>
    <row r="495" s="306" customFormat="1" x14ac:dyDescent="0.35"/>
    <row r="496" s="306" customFormat="1" x14ac:dyDescent="0.35"/>
    <row r="497" s="306" customFormat="1" x14ac:dyDescent="0.35"/>
    <row r="498" s="306" customFormat="1" x14ac:dyDescent="0.35"/>
    <row r="499" s="306" customFormat="1" x14ac:dyDescent="0.35"/>
    <row r="500" s="306" customFormat="1" x14ac:dyDescent="0.35"/>
    <row r="501" s="306" customFormat="1" x14ac:dyDescent="0.35"/>
    <row r="502" s="306" customFormat="1" x14ac:dyDescent="0.35"/>
    <row r="503" s="306" customFormat="1" x14ac:dyDescent="0.35"/>
    <row r="504" s="306" customFormat="1" x14ac:dyDescent="0.35"/>
    <row r="505" s="306" customFormat="1" x14ac:dyDescent="0.35"/>
    <row r="506" s="306" customFormat="1" x14ac:dyDescent="0.35"/>
    <row r="507" s="306" customFormat="1" x14ac:dyDescent="0.35"/>
    <row r="508" s="306" customFormat="1" x14ac:dyDescent="0.35"/>
    <row r="509" s="306" customFormat="1" x14ac:dyDescent="0.35"/>
    <row r="510" s="306" customFormat="1" x14ac:dyDescent="0.35"/>
    <row r="511" s="306" customFormat="1" x14ac:dyDescent="0.35"/>
    <row r="512" s="306" customFormat="1" x14ac:dyDescent="0.35"/>
    <row r="513" s="306" customFormat="1" x14ac:dyDescent="0.35"/>
    <row r="514" s="306" customFormat="1" x14ac:dyDescent="0.35"/>
    <row r="515" s="306" customFormat="1" x14ac:dyDescent="0.35"/>
    <row r="516" s="306" customFormat="1" x14ac:dyDescent="0.35"/>
    <row r="517" s="306" customFormat="1" x14ac:dyDescent="0.35"/>
    <row r="518" s="306" customFormat="1" x14ac:dyDescent="0.35"/>
    <row r="519" s="306" customFormat="1" x14ac:dyDescent="0.35"/>
    <row r="520" s="306" customFormat="1" x14ac:dyDescent="0.35"/>
    <row r="521" s="306" customFormat="1" x14ac:dyDescent="0.35"/>
    <row r="522" s="306" customFormat="1" x14ac:dyDescent="0.35"/>
    <row r="523" s="306" customFormat="1" x14ac:dyDescent="0.35"/>
    <row r="524" s="306" customFormat="1" x14ac:dyDescent="0.35"/>
    <row r="525" s="306" customFormat="1" x14ac:dyDescent="0.35"/>
    <row r="526" s="306" customFormat="1" x14ac:dyDescent="0.35"/>
    <row r="527" s="306" customFormat="1" x14ac:dyDescent="0.35"/>
    <row r="528" s="306" customFormat="1" x14ac:dyDescent="0.35"/>
    <row r="529" s="306" customFormat="1" x14ac:dyDescent="0.35"/>
    <row r="530" s="306" customFormat="1" x14ac:dyDescent="0.35"/>
    <row r="531" s="306" customFormat="1" x14ac:dyDescent="0.35"/>
    <row r="532" s="306" customFormat="1" x14ac:dyDescent="0.35"/>
    <row r="533" s="306" customFormat="1" x14ac:dyDescent="0.35"/>
    <row r="534" s="306" customFormat="1" x14ac:dyDescent="0.35"/>
    <row r="535" s="306" customFormat="1" x14ac:dyDescent="0.35"/>
    <row r="536" s="306" customFormat="1" x14ac:dyDescent="0.35"/>
    <row r="537" s="306" customFormat="1" x14ac:dyDescent="0.35"/>
    <row r="538" s="306" customFormat="1" x14ac:dyDescent="0.35"/>
    <row r="539" s="306" customFormat="1" x14ac:dyDescent="0.35"/>
    <row r="540" s="306" customFormat="1" x14ac:dyDescent="0.35"/>
    <row r="541" s="306" customFormat="1" x14ac:dyDescent="0.35"/>
    <row r="542" s="306" customFormat="1" x14ac:dyDescent="0.35"/>
    <row r="543" s="306" customFormat="1" x14ac:dyDescent="0.35"/>
    <row r="544" s="306" customFormat="1" x14ac:dyDescent="0.35"/>
    <row r="545" s="306" customFormat="1" x14ac:dyDescent="0.35"/>
    <row r="546" s="306" customFormat="1" x14ac:dyDescent="0.35"/>
    <row r="547" s="306" customFormat="1" x14ac:dyDescent="0.35"/>
    <row r="548" s="306" customFormat="1" x14ac:dyDescent="0.35"/>
    <row r="549" s="306" customFormat="1" x14ac:dyDescent="0.35"/>
    <row r="550" s="306" customFormat="1" x14ac:dyDescent="0.35"/>
    <row r="551" s="306" customFormat="1" x14ac:dyDescent="0.35"/>
    <row r="552" s="306" customFormat="1" x14ac:dyDescent="0.35"/>
    <row r="553" s="306" customFormat="1" x14ac:dyDescent="0.35"/>
    <row r="554" s="306" customFormat="1" x14ac:dyDescent="0.35"/>
    <row r="555" s="306" customFormat="1" x14ac:dyDescent="0.35"/>
    <row r="556" s="306" customFormat="1" x14ac:dyDescent="0.35"/>
    <row r="557" s="306" customFormat="1" x14ac:dyDescent="0.35"/>
    <row r="558" s="306" customFormat="1" x14ac:dyDescent="0.35"/>
    <row r="559" s="306" customFormat="1" x14ac:dyDescent="0.35"/>
    <row r="560" s="306" customFormat="1" x14ac:dyDescent="0.35"/>
    <row r="561" s="306" customFormat="1" x14ac:dyDescent="0.35"/>
    <row r="562" s="306" customFormat="1" x14ac:dyDescent="0.35"/>
    <row r="563" s="306" customFormat="1" x14ac:dyDescent="0.35"/>
    <row r="564" s="306" customFormat="1" x14ac:dyDescent="0.35"/>
    <row r="565" s="306" customFormat="1" x14ac:dyDescent="0.35"/>
    <row r="566" s="306" customFormat="1" x14ac:dyDescent="0.35"/>
    <row r="567" s="306" customFormat="1" x14ac:dyDescent="0.35"/>
    <row r="568" s="306" customFormat="1" x14ac:dyDescent="0.35"/>
    <row r="569" s="306" customFormat="1" x14ac:dyDescent="0.35"/>
    <row r="570" s="306" customFormat="1" x14ac:dyDescent="0.35"/>
    <row r="571" s="306" customFormat="1" x14ac:dyDescent="0.35"/>
    <row r="572" s="306" customFormat="1" x14ac:dyDescent="0.35"/>
    <row r="573" s="306" customFormat="1" x14ac:dyDescent="0.35"/>
    <row r="574" s="306" customFormat="1" x14ac:dyDescent="0.35"/>
    <row r="575" s="306" customFormat="1" x14ac:dyDescent="0.35"/>
    <row r="576" s="306" customFormat="1" x14ac:dyDescent="0.35"/>
    <row r="577" s="306" customFormat="1" x14ac:dyDescent="0.35"/>
    <row r="578" s="306" customFormat="1" x14ac:dyDescent="0.35"/>
    <row r="579" s="306" customFormat="1" x14ac:dyDescent="0.35"/>
    <row r="580" s="306" customFormat="1" x14ac:dyDescent="0.35"/>
    <row r="581" s="306" customFormat="1" x14ac:dyDescent="0.35"/>
    <row r="582" s="306" customFormat="1" x14ac:dyDescent="0.35"/>
    <row r="583" s="306" customFormat="1" x14ac:dyDescent="0.35"/>
    <row r="584" s="306" customFormat="1" x14ac:dyDescent="0.35"/>
    <row r="585" s="306" customFormat="1" x14ac:dyDescent="0.35"/>
    <row r="586" s="306" customFormat="1" x14ac:dyDescent="0.35"/>
    <row r="587" s="306" customFormat="1" x14ac:dyDescent="0.35"/>
    <row r="588" s="306" customFormat="1" x14ac:dyDescent="0.35"/>
    <row r="589" s="306" customFormat="1" x14ac:dyDescent="0.35"/>
    <row r="590" s="306" customFormat="1" x14ac:dyDescent="0.35"/>
    <row r="591" s="306" customFormat="1" x14ac:dyDescent="0.35"/>
    <row r="592" s="306" customFormat="1" x14ac:dyDescent="0.35"/>
    <row r="593" s="306" customFormat="1" x14ac:dyDescent="0.35"/>
    <row r="594" s="306" customFormat="1" x14ac:dyDescent="0.35"/>
    <row r="595" s="306" customFormat="1" x14ac:dyDescent="0.35"/>
    <row r="596" s="306" customFormat="1" x14ac:dyDescent="0.35"/>
    <row r="597" s="306" customFormat="1" x14ac:dyDescent="0.35"/>
    <row r="598" s="306" customFormat="1" x14ac:dyDescent="0.35"/>
    <row r="599" s="306" customFormat="1" x14ac:dyDescent="0.35"/>
    <row r="600" s="306" customFormat="1" x14ac:dyDescent="0.35"/>
    <row r="601" s="306" customFormat="1" x14ac:dyDescent="0.35"/>
    <row r="602" s="306" customFormat="1" x14ac:dyDescent="0.35"/>
    <row r="603" s="306" customFormat="1" x14ac:dyDescent="0.35"/>
    <row r="604" s="306" customFormat="1" x14ac:dyDescent="0.35"/>
    <row r="605" s="306" customFormat="1" x14ac:dyDescent="0.35"/>
    <row r="606" s="306" customFormat="1" x14ac:dyDescent="0.35"/>
    <row r="607" s="306" customFormat="1" x14ac:dyDescent="0.35"/>
    <row r="608" s="306" customFormat="1" x14ac:dyDescent="0.35"/>
    <row r="609" s="306" customFormat="1" x14ac:dyDescent="0.35"/>
    <row r="610" s="306" customFormat="1" x14ac:dyDescent="0.35"/>
    <row r="611" s="306" customFormat="1" x14ac:dyDescent="0.35"/>
    <row r="612" s="306" customFormat="1" x14ac:dyDescent="0.35"/>
    <row r="613" s="306" customFormat="1" x14ac:dyDescent="0.35"/>
    <row r="614" s="306" customFormat="1" x14ac:dyDescent="0.35"/>
    <row r="615" s="306" customFormat="1" x14ac:dyDescent="0.35"/>
    <row r="616" s="306" customFormat="1" x14ac:dyDescent="0.35"/>
    <row r="617" s="306" customFormat="1" x14ac:dyDescent="0.35"/>
    <row r="618" s="306" customFormat="1" x14ac:dyDescent="0.35"/>
    <row r="619" s="306" customFormat="1" x14ac:dyDescent="0.35"/>
    <row r="620" s="306" customFormat="1" x14ac:dyDescent="0.35"/>
    <row r="621" s="306" customFormat="1" x14ac:dyDescent="0.35"/>
    <row r="622" s="306" customFormat="1" x14ac:dyDescent="0.35"/>
    <row r="623" s="306" customFormat="1" x14ac:dyDescent="0.35"/>
    <row r="624" s="306" customFormat="1" x14ac:dyDescent="0.35"/>
    <row r="625" s="306" customFormat="1" x14ac:dyDescent="0.35"/>
    <row r="626" s="306" customFormat="1" x14ac:dyDescent="0.35"/>
    <row r="627" s="306" customFormat="1" x14ac:dyDescent="0.35"/>
    <row r="628" s="306" customFormat="1" x14ac:dyDescent="0.35"/>
    <row r="629" s="306" customFormat="1" x14ac:dyDescent="0.35"/>
    <row r="630" s="306" customFormat="1" x14ac:dyDescent="0.35"/>
    <row r="631" s="306" customFormat="1" x14ac:dyDescent="0.35"/>
    <row r="632" s="306" customFormat="1" x14ac:dyDescent="0.35"/>
    <row r="633" s="306" customFormat="1" x14ac:dyDescent="0.35"/>
    <row r="634" s="306" customFormat="1" x14ac:dyDescent="0.35"/>
    <row r="635" s="306" customFormat="1" x14ac:dyDescent="0.35"/>
    <row r="636" s="306" customFormat="1" x14ac:dyDescent="0.35"/>
    <row r="637" s="306" customFormat="1" x14ac:dyDescent="0.35"/>
    <row r="638" s="306" customFormat="1" x14ac:dyDescent="0.35"/>
    <row r="639" s="306" customFormat="1" x14ac:dyDescent="0.35"/>
    <row r="640" s="306" customFormat="1" x14ac:dyDescent="0.35"/>
    <row r="641" s="306" customFormat="1" x14ac:dyDescent="0.35"/>
    <row r="642" s="306" customFormat="1" x14ac:dyDescent="0.35"/>
    <row r="643" s="306" customFormat="1" x14ac:dyDescent="0.35"/>
    <row r="644" s="306" customFormat="1" x14ac:dyDescent="0.35"/>
    <row r="645" s="306" customFormat="1" x14ac:dyDescent="0.35"/>
    <row r="646" s="306" customFormat="1" x14ac:dyDescent="0.35"/>
    <row r="647" s="306" customFormat="1" x14ac:dyDescent="0.35"/>
    <row r="648" s="306" customFormat="1" x14ac:dyDescent="0.35"/>
    <row r="649" s="306" customFormat="1" x14ac:dyDescent="0.35"/>
    <row r="650" s="306" customFormat="1" x14ac:dyDescent="0.35"/>
    <row r="651" s="306" customFormat="1" x14ac:dyDescent="0.35"/>
    <row r="652" s="306" customFormat="1" x14ac:dyDescent="0.35"/>
    <row r="653" s="306" customFormat="1" x14ac:dyDescent="0.35"/>
    <row r="654" s="306" customFormat="1" x14ac:dyDescent="0.35"/>
    <row r="655" s="306" customFormat="1" x14ac:dyDescent="0.35"/>
    <row r="656" s="306" customFormat="1" x14ac:dyDescent="0.35"/>
    <row r="657" s="306" customFormat="1" x14ac:dyDescent="0.35"/>
    <row r="658" s="306" customFormat="1" x14ac:dyDescent="0.35"/>
    <row r="659" s="306" customFormat="1" x14ac:dyDescent="0.35"/>
    <row r="660" s="306" customFormat="1" x14ac:dyDescent="0.35"/>
    <row r="661" s="306" customFormat="1" x14ac:dyDescent="0.35"/>
    <row r="662" s="306" customFormat="1" x14ac:dyDescent="0.35"/>
    <row r="663" s="306" customFormat="1" x14ac:dyDescent="0.35"/>
    <row r="664" s="306" customFormat="1" x14ac:dyDescent="0.35"/>
    <row r="665" s="306" customFormat="1" x14ac:dyDescent="0.35"/>
    <row r="666" s="306" customFormat="1" x14ac:dyDescent="0.35"/>
    <row r="667" s="306" customFormat="1" x14ac:dyDescent="0.35"/>
    <row r="668" s="306" customFormat="1" x14ac:dyDescent="0.35"/>
    <row r="669" s="306" customFormat="1" x14ac:dyDescent="0.35"/>
    <row r="670" s="306" customFormat="1" x14ac:dyDescent="0.35"/>
    <row r="671" s="306" customFormat="1" x14ac:dyDescent="0.35"/>
    <row r="672" s="306" customFormat="1" x14ac:dyDescent="0.35"/>
    <row r="673" s="306" customFormat="1" x14ac:dyDescent="0.35"/>
    <row r="674" s="306" customFormat="1" x14ac:dyDescent="0.35"/>
    <row r="675" s="306" customFormat="1" x14ac:dyDescent="0.35"/>
    <row r="676" s="306" customFormat="1" x14ac:dyDescent="0.35"/>
    <row r="677" s="306" customFormat="1" x14ac:dyDescent="0.35"/>
    <row r="678" s="306" customFormat="1" x14ac:dyDescent="0.35"/>
    <row r="679" s="306" customFormat="1" x14ac:dyDescent="0.35"/>
    <row r="680" s="306" customFormat="1" x14ac:dyDescent="0.35"/>
    <row r="681" s="306" customFormat="1" x14ac:dyDescent="0.35"/>
    <row r="682" s="306" customFormat="1" x14ac:dyDescent="0.35"/>
    <row r="683" s="306" customFormat="1" x14ac:dyDescent="0.35"/>
    <row r="684" s="306" customFormat="1" x14ac:dyDescent="0.35"/>
    <row r="685" s="306" customFormat="1" x14ac:dyDescent="0.35"/>
    <row r="686" s="306" customFormat="1" x14ac:dyDescent="0.35"/>
    <row r="687" s="306" customFormat="1" x14ac:dyDescent="0.35"/>
    <row r="688" s="306" customFormat="1" x14ac:dyDescent="0.35"/>
    <row r="689" s="306" customFormat="1" x14ac:dyDescent="0.35"/>
    <row r="690" s="306" customFormat="1" x14ac:dyDescent="0.35"/>
    <row r="691" s="306" customFormat="1" x14ac:dyDescent="0.35"/>
    <row r="692" s="306" customFormat="1" x14ac:dyDescent="0.35"/>
    <row r="693" s="306" customFormat="1" x14ac:dyDescent="0.35"/>
    <row r="694" s="306" customFormat="1" x14ac:dyDescent="0.35"/>
    <row r="695" s="306" customFormat="1" x14ac:dyDescent="0.35"/>
    <row r="696" s="306" customFormat="1" x14ac:dyDescent="0.35"/>
    <row r="697" s="306" customFormat="1" x14ac:dyDescent="0.35"/>
    <row r="698" s="306" customFormat="1" x14ac:dyDescent="0.35"/>
    <row r="699" s="306" customFormat="1" x14ac:dyDescent="0.35"/>
    <row r="700" s="306" customFormat="1" x14ac:dyDescent="0.35"/>
    <row r="701" s="306" customFormat="1" x14ac:dyDescent="0.35"/>
    <row r="702" s="306" customFormat="1" x14ac:dyDescent="0.35"/>
    <row r="703" s="306" customFormat="1" x14ac:dyDescent="0.35"/>
    <row r="704" s="306" customFormat="1" x14ac:dyDescent="0.35"/>
    <row r="705" s="306" customFormat="1" x14ac:dyDescent="0.35"/>
    <row r="706" s="306" customFormat="1" x14ac:dyDescent="0.35"/>
    <row r="707" s="306" customFormat="1" x14ac:dyDescent="0.35"/>
    <row r="708" s="306" customFormat="1" x14ac:dyDescent="0.35"/>
    <row r="709" s="306" customFormat="1" x14ac:dyDescent="0.35"/>
    <row r="710" s="306" customFormat="1" x14ac:dyDescent="0.35"/>
    <row r="711" s="306" customFormat="1" x14ac:dyDescent="0.35"/>
    <row r="712" s="306" customFormat="1" x14ac:dyDescent="0.35"/>
    <row r="713" s="306" customFormat="1" x14ac:dyDescent="0.35"/>
    <row r="714" s="306" customFormat="1" x14ac:dyDescent="0.35"/>
    <row r="715" s="306" customFormat="1" x14ac:dyDescent="0.35"/>
    <row r="716" s="306" customFormat="1" x14ac:dyDescent="0.35"/>
    <row r="717" s="306" customFormat="1" x14ac:dyDescent="0.35"/>
    <row r="718" s="306" customFormat="1" x14ac:dyDescent="0.35"/>
    <row r="719" s="306" customFormat="1" x14ac:dyDescent="0.35"/>
    <row r="720" s="306" customFormat="1" x14ac:dyDescent="0.35"/>
    <row r="721" s="306" customFormat="1" x14ac:dyDescent="0.35"/>
    <row r="722" s="306" customFormat="1" x14ac:dyDescent="0.35"/>
    <row r="723" s="306" customFormat="1" x14ac:dyDescent="0.35"/>
    <row r="724" s="306" customFormat="1" x14ac:dyDescent="0.35"/>
    <row r="725" s="306" customFormat="1" x14ac:dyDescent="0.35"/>
    <row r="726" s="306" customFormat="1" x14ac:dyDescent="0.35"/>
    <row r="727" s="306" customFormat="1" x14ac:dyDescent="0.35"/>
    <row r="728" s="306" customFormat="1" x14ac:dyDescent="0.35"/>
    <row r="729" s="306" customFormat="1" x14ac:dyDescent="0.35"/>
    <row r="730" s="306" customFormat="1" x14ac:dyDescent="0.35"/>
    <row r="731" s="306" customFormat="1" x14ac:dyDescent="0.35"/>
    <row r="732" s="306" customFormat="1" x14ac:dyDescent="0.35"/>
    <row r="733" s="306" customFormat="1" x14ac:dyDescent="0.35"/>
    <row r="734" s="306" customFormat="1" x14ac:dyDescent="0.35"/>
    <row r="735" s="306" customFormat="1" x14ac:dyDescent="0.35"/>
    <row r="736" s="306" customFormat="1" x14ac:dyDescent="0.35"/>
    <row r="737" s="306" customFormat="1" x14ac:dyDescent="0.35"/>
    <row r="738" s="306" customFormat="1" x14ac:dyDescent="0.35"/>
    <row r="739" s="306" customFormat="1" x14ac:dyDescent="0.35"/>
    <row r="740" s="306" customFormat="1" x14ac:dyDescent="0.35"/>
    <row r="741" s="306" customFormat="1" x14ac:dyDescent="0.35"/>
    <row r="742" s="306" customFormat="1" x14ac:dyDescent="0.35"/>
    <row r="743" s="306" customFormat="1" x14ac:dyDescent="0.35"/>
    <row r="744" s="306" customFormat="1" x14ac:dyDescent="0.35"/>
    <row r="745" s="306" customFormat="1" x14ac:dyDescent="0.35"/>
    <row r="746" s="306" customFormat="1" x14ac:dyDescent="0.35"/>
    <row r="747" s="306" customFormat="1" x14ac:dyDescent="0.35"/>
    <row r="748" s="306" customFormat="1" x14ac:dyDescent="0.35"/>
    <row r="749" s="306" customFormat="1" x14ac:dyDescent="0.35"/>
    <row r="750" s="306" customFormat="1" x14ac:dyDescent="0.35"/>
    <row r="751" s="306" customFormat="1" x14ac:dyDescent="0.35"/>
    <row r="752" s="306" customFormat="1" x14ac:dyDescent="0.35"/>
    <row r="753" s="306" customFormat="1" x14ac:dyDescent="0.35"/>
    <row r="754" s="306" customFormat="1" x14ac:dyDescent="0.35"/>
    <row r="755" s="306" customFormat="1" x14ac:dyDescent="0.35"/>
    <row r="756" s="306" customFormat="1" x14ac:dyDescent="0.35"/>
    <row r="757" s="306" customFormat="1" x14ac:dyDescent="0.35"/>
    <row r="758" s="306" customFormat="1" x14ac:dyDescent="0.35"/>
    <row r="759" s="306" customFormat="1" x14ac:dyDescent="0.35"/>
    <row r="760" s="306" customFormat="1" x14ac:dyDescent="0.35"/>
    <row r="761" s="306" customFormat="1" x14ac:dyDescent="0.35"/>
    <row r="762" s="306" customFormat="1" x14ac:dyDescent="0.35"/>
    <row r="763" s="306" customFormat="1" x14ac:dyDescent="0.35"/>
    <row r="764" s="306" customFormat="1" x14ac:dyDescent="0.35"/>
    <row r="765" s="306" customFormat="1" x14ac:dyDescent="0.35"/>
    <row r="766" s="306" customFormat="1" x14ac:dyDescent="0.35"/>
    <row r="767" s="306" customFormat="1" x14ac:dyDescent="0.35"/>
    <row r="768" s="306" customFormat="1" x14ac:dyDescent="0.35"/>
    <row r="769" s="306" customFormat="1" x14ac:dyDescent="0.35"/>
    <row r="770" s="306" customFormat="1" x14ac:dyDescent="0.35"/>
    <row r="771" s="306" customFormat="1" x14ac:dyDescent="0.35"/>
    <row r="772" s="306" customFormat="1" x14ac:dyDescent="0.35"/>
    <row r="773" s="306" customFormat="1" x14ac:dyDescent="0.35"/>
    <row r="774" s="306" customFormat="1" x14ac:dyDescent="0.35"/>
    <row r="775" s="306" customFormat="1" x14ac:dyDescent="0.35"/>
    <row r="776" s="306" customFormat="1" x14ac:dyDescent="0.35"/>
    <row r="777" s="306" customFormat="1" x14ac:dyDescent="0.35"/>
    <row r="778" s="306" customFormat="1" x14ac:dyDescent="0.35"/>
    <row r="779" s="306" customFormat="1" x14ac:dyDescent="0.35"/>
    <row r="780" s="306" customFormat="1" x14ac:dyDescent="0.35"/>
    <row r="781" s="306" customFormat="1" x14ac:dyDescent="0.35"/>
    <row r="782" s="306" customFormat="1" x14ac:dyDescent="0.35"/>
    <row r="783" s="306" customFormat="1" x14ac:dyDescent="0.35"/>
    <row r="784" s="306" customFormat="1" x14ac:dyDescent="0.35"/>
    <row r="785" s="306" customFormat="1" x14ac:dyDescent="0.35"/>
    <row r="786" s="306" customFormat="1" x14ac:dyDescent="0.35"/>
    <row r="787" s="306" customFormat="1" x14ac:dyDescent="0.35"/>
    <row r="788" s="306" customFormat="1" x14ac:dyDescent="0.35"/>
    <row r="789" s="306" customFormat="1" x14ac:dyDescent="0.35"/>
    <row r="790" s="306" customFormat="1" x14ac:dyDescent="0.35"/>
    <row r="791" s="306" customFormat="1" x14ac:dyDescent="0.35"/>
    <row r="792" s="306" customFormat="1" x14ac:dyDescent="0.35"/>
    <row r="793" s="306" customFormat="1" x14ac:dyDescent="0.35"/>
    <row r="794" s="306" customFormat="1" x14ac:dyDescent="0.35"/>
    <row r="795" s="306" customFormat="1" x14ac:dyDescent="0.35"/>
    <row r="796" s="306" customFormat="1" x14ac:dyDescent="0.35"/>
    <row r="797" s="306" customFormat="1" x14ac:dyDescent="0.35"/>
    <row r="798" s="306" customFormat="1" x14ac:dyDescent="0.35"/>
    <row r="799" s="306" customFormat="1" x14ac:dyDescent="0.35"/>
    <row r="800" s="306" customFormat="1" x14ac:dyDescent="0.35"/>
    <row r="801" s="306" customFormat="1" x14ac:dyDescent="0.35"/>
    <row r="802" s="306" customFormat="1" x14ac:dyDescent="0.35"/>
    <row r="803" s="306" customFormat="1" x14ac:dyDescent="0.35"/>
    <row r="804" s="306" customFormat="1" x14ac:dyDescent="0.35"/>
    <row r="805" s="306" customFormat="1" x14ac:dyDescent="0.35"/>
    <row r="806" s="306" customFormat="1" x14ac:dyDescent="0.35"/>
    <row r="807" s="306" customFormat="1" x14ac:dyDescent="0.35"/>
    <row r="808" s="306" customFormat="1" x14ac:dyDescent="0.35"/>
    <row r="809" s="306" customFormat="1" x14ac:dyDescent="0.35"/>
    <row r="810" s="306" customFormat="1" x14ac:dyDescent="0.35"/>
    <row r="811" s="306" customFormat="1" x14ac:dyDescent="0.35"/>
    <row r="812" s="306" customFormat="1" x14ac:dyDescent="0.35"/>
    <row r="813" s="306" customFormat="1" x14ac:dyDescent="0.35"/>
    <row r="814" s="306" customFormat="1" x14ac:dyDescent="0.35"/>
    <row r="815" s="306" customFormat="1" x14ac:dyDescent="0.35"/>
    <row r="816" s="306" customFormat="1" x14ac:dyDescent="0.35"/>
    <row r="817" s="306" customFormat="1" x14ac:dyDescent="0.35"/>
    <row r="818" s="306" customFormat="1" x14ac:dyDescent="0.35"/>
    <row r="819" s="306" customFormat="1" x14ac:dyDescent="0.35"/>
    <row r="820" s="306" customFormat="1" x14ac:dyDescent="0.35"/>
    <row r="821" s="306" customFormat="1" x14ac:dyDescent="0.35"/>
    <row r="822" s="306" customFormat="1" x14ac:dyDescent="0.35"/>
    <row r="823" s="306" customFormat="1" x14ac:dyDescent="0.35"/>
    <row r="824" s="306" customFormat="1" x14ac:dyDescent="0.35"/>
    <row r="825" s="306" customFormat="1" x14ac:dyDescent="0.35"/>
    <row r="826" s="306" customFormat="1" x14ac:dyDescent="0.35"/>
    <row r="827" s="306" customFormat="1" x14ac:dyDescent="0.35"/>
    <row r="828" s="306" customFormat="1" x14ac:dyDescent="0.35"/>
    <row r="829" s="306" customFormat="1" x14ac:dyDescent="0.35"/>
    <row r="830" s="306" customFormat="1" x14ac:dyDescent="0.35"/>
    <row r="831" s="306" customFormat="1" x14ac:dyDescent="0.35"/>
    <row r="832" s="306" customFormat="1" x14ac:dyDescent="0.35"/>
    <row r="833" s="306" customFormat="1" x14ac:dyDescent="0.35"/>
    <row r="834" s="306" customFormat="1" x14ac:dyDescent="0.35"/>
    <row r="835" s="306" customFormat="1" x14ac:dyDescent="0.35"/>
    <row r="836" s="306" customFormat="1" x14ac:dyDescent="0.35"/>
    <row r="837" s="306" customFormat="1" x14ac:dyDescent="0.35"/>
    <row r="838" s="306" customFormat="1" x14ac:dyDescent="0.35"/>
    <row r="839" s="306" customFormat="1" x14ac:dyDescent="0.35"/>
    <row r="840" s="306" customFormat="1" x14ac:dyDescent="0.35"/>
    <row r="841" s="306" customFormat="1" x14ac:dyDescent="0.35"/>
    <row r="842" s="306" customFormat="1" x14ac:dyDescent="0.35"/>
    <row r="843" s="306" customFormat="1" x14ac:dyDescent="0.35"/>
    <row r="844" s="306" customFormat="1" x14ac:dyDescent="0.35"/>
    <row r="845" s="306" customFormat="1" x14ac:dyDescent="0.35"/>
    <row r="846" s="306" customFormat="1" x14ac:dyDescent="0.35"/>
    <row r="847" s="306" customFormat="1" x14ac:dyDescent="0.35"/>
    <row r="848" s="306" customFormat="1" x14ac:dyDescent="0.35"/>
    <row r="849" s="306" customFormat="1" x14ac:dyDescent="0.35"/>
    <row r="850" s="306" customFormat="1" x14ac:dyDescent="0.35"/>
    <row r="851" s="306" customFormat="1" x14ac:dyDescent="0.35"/>
    <row r="852" s="306" customFormat="1" x14ac:dyDescent="0.35"/>
    <row r="853" s="306" customFormat="1" x14ac:dyDescent="0.35"/>
    <row r="854" s="306" customFormat="1" x14ac:dyDescent="0.35"/>
    <row r="855" s="306" customFormat="1" x14ac:dyDescent="0.35"/>
    <row r="856" s="306" customFormat="1" x14ac:dyDescent="0.35"/>
    <row r="857" s="306" customFormat="1" x14ac:dyDescent="0.35"/>
    <row r="858" s="306" customFormat="1" x14ac:dyDescent="0.35"/>
    <row r="859" s="306" customFormat="1" x14ac:dyDescent="0.35"/>
    <row r="860" s="306" customFormat="1" x14ac:dyDescent="0.35"/>
    <row r="861" s="306" customFormat="1" x14ac:dyDescent="0.35"/>
    <row r="862" s="306" customFormat="1" x14ac:dyDescent="0.35"/>
    <row r="863" s="306" customFormat="1" x14ac:dyDescent="0.35"/>
    <row r="864" s="306" customFormat="1" x14ac:dyDescent="0.35"/>
    <row r="865" s="306" customFormat="1" x14ac:dyDescent="0.35"/>
    <row r="866" s="306" customFormat="1" x14ac:dyDescent="0.35"/>
    <row r="867" s="306" customFormat="1" x14ac:dyDescent="0.35"/>
    <row r="868" s="306" customFormat="1" x14ac:dyDescent="0.35"/>
    <row r="869" s="306" customFormat="1" x14ac:dyDescent="0.35"/>
    <row r="870" s="306" customFormat="1" x14ac:dyDescent="0.35"/>
    <row r="871" s="306" customFormat="1" x14ac:dyDescent="0.35"/>
    <row r="872" s="306" customFormat="1" x14ac:dyDescent="0.35"/>
    <row r="873" s="306" customFormat="1" x14ac:dyDescent="0.35"/>
    <row r="874" s="306" customFormat="1" x14ac:dyDescent="0.35"/>
    <row r="875" s="306" customFormat="1" x14ac:dyDescent="0.35"/>
    <row r="876" s="306" customFormat="1" x14ac:dyDescent="0.35"/>
    <row r="877" s="306" customFormat="1" x14ac:dyDescent="0.35"/>
    <row r="878" s="306" customFormat="1" x14ac:dyDescent="0.35"/>
    <row r="879" s="306" customFormat="1" x14ac:dyDescent="0.35"/>
    <row r="880" s="306" customFormat="1" x14ac:dyDescent="0.35"/>
    <row r="881" s="306" customFormat="1" x14ac:dyDescent="0.35"/>
    <row r="882" s="306" customFormat="1" x14ac:dyDescent="0.35"/>
    <row r="883" s="306" customFormat="1" x14ac:dyDescent="0.35"/>
    <row r="884" s="306" customFormat="1" x14ac:dyDescent="0.35"/>
    <row r="885" s="306" customFormat="1" x14ac:dyDescent="0.35"/>
    <row r="886" s="306" customFormat="1" x14ac:dyDescent="0.35"/>
    <row r="887" s="306" customFormat="1" x14ac:dyDescent="0.35"/>
    <row r="888" s="306" customFormat="1" x14ac:dyDescent="0.35"/>
    <row r="889" s="306" customFormat="1" x14ac:dyDescent="0.35"/>
    <row r="890" s="306" customFormat="1" x14ac:dyDescent="0.35"/>
    <row r="891" s="306" customFormat="1" x14ac:dyDescent="0.35"/>
    <row r="892" s="306" customFormat="1" x14ac:dyDescent="0.35"/>
    <row r="893" s="306" customFormat="1" x14ac:dyDescent="0.35"/>
    <row r="894" s="306" customFormat="1" x14ac:dyDescent="0.35"/>
    <row r="895" s="306" customFormat="1" x14ac:dyDescent="0.35"/>
    <row r="896" s="306" customFormat="1" x14ac:dyDescent="0.35"/>
    <row r="897" s="306" customFormat="1" x14ac:dyDescent="0.35"/>
    <row r="898" s="306" customFormat="1" x14ac:dyDescent="0.35"/>
    <row r="899" s="306" customFormat="1" x14ac:dyDescent="0.35"/>
    <row r="900" s="306" customFormat="1" x14ac:dyDescent="0.35"/>
    <row r="901" s="306" customFormat="1" x14ac:dyDescent="0.35"/>
    <row r="902" s="306" customFormat="1" x14ac:dyDescent="0.35"/>
    <row r="903" s="306" customFormat="1" x14ac:dyDescent="0.35"/>
    <row r="904" s="306" customFormat="1" x14ac:dyDescent="0.35"/>
    <row r="905" s="306" customFormat="1" x14ac:dyDescent="0.35"/>
    <row r="906" s="306" customFormat="1" x14ac:dyDescent="0.35"/>
    <row r="907" s="306" customFormat="1" x14ac:dyDescent="0.35"/>
    <row r="908" s="306" customFormat="1" x14ac:dyDescent="0.35"/>
    <row r="909" s="306" customFormat="1" x14ac:dyDescent="0.35"/>
    <row r="910" s="306" customFormat="1" x14ac:dyDescent="0.35"/>
    <row r="911" s="306" customFormat="1" x14ac:dyDescent="0.35"/>
    <row r="912" s="306" customFormat="1" x14ac:dyDescent="0.35"/>
    <row r="913" s="306" customFormat="1" x14ac:dyDescent="0.35"/>
    <row r="914" s="306" customFormat="1" x14ac:dyDescent="0.35"/>
    <row r="915" s="306" customFormat="1" x14ac:dyDescent="0.35"/>
    <row r="916" s="306" customFormat="1" x14ac:dyDescent="0.35"/>
    <row r="917" s="306" customFormat="1" x14ac:dyDescent="0.35"/>
    <row r="918" s="306" customFormat="1" x14ac:dyDescent="0.35"/>
    <row r="919" s="306" customFormat="1" x14ac:dyDescent="0.35"/>
    <row r="920" s="306" customFormat="1" x14ac:dyDescent="0.35"/>
    <row r="921" s="306" customFormat="1" x14ac:dyDescent="0.35"/>
    <row r="922" s="306" customFormat="1" x14ac:dyDescent="0.35"/>
    <row r="923" s="306" customFormat="1" x14ac:dyDescent="0.35"/>
    <row r="924" s="306" customFormat="1" x14ac:dyDescent="0.35"/>
    <row r="925" s="306" customFormat="1" x14ac:dyDescent="0.35"/>
    <row r="926" s="306" customFormat="1" x14ac:dyDescent="0.35"/>
    <row r="927" s="306" customFormat="1" x14ac:dyDescent="0.35"/>
    <row r="928" s="306" customFormat="1" x14ac:dyDescent="0.35"/>
    <row r="929" s="306" customFormat="1" x14ac:dyDescent="0.35"/>
    <row r="930" s="306" customFormat="1" x14ac:dyDescent="0.35"/>
    <row r="931" s="306" customFormat="1" x14ac:dyDescent="0.35"/>
    <row r="932" s="306" customFormat="1" x14ac:dyDescent="0.35"/>
    <row r="933" s="306" customFormat="1" x14ac:dyDescent="0.35"/>
    <row r="934" s="306" customFormat="1" x14ac:dyDescent="0.35"/>
    <row r="935" s="306" customFormat="1" x14ac:dyDescent="0.35"/>
    <row r="936" s="306" customFormat="1" x14ac:dyDescent="0.35"/>
    <row r="937" s="306" customFormat="1" x14ac:dyDescent="0.35"/>
    <row r="938" s="306" customFormat="1" x14ac:dyDescent="0.35"/>
    <row r="939" s="306" customFormat="1" x14ac:dyDescent="0.35"/>
    <row r="940" s="306" customFormat="1" x14ac:dyDescent="0.35"/>
    <row r="941" s="306" customFormat="1" x14ac:dyDescent="0.35"/>
    <row r="942" s="306" customFormat="1" x14ac:dyDescent="0.35"/>
    <row r="943" s="306" customFormat="1" x14ac:dyDescent="0.35"/>
    <row r="944" s="306" customFormat="1" x14ac:dyDescent="0.35"/>
    <row r="945" s="306" customFormat="1" x14ac:dyDescent="0.35"/>
    <row r="946" s="306" customFormat="1" x14ac:dyDescent="0.35"/>
    <row r="947" s="306" customFormat="1" x14ac:dyDescent="0.35"/>
    <row r="948" s="306" customFormat="1" x14ac:dyDescent="0.35"/>
    <row r="949" s="306" customFormat="1" x14ac:dyDescent="0.35"/>
    <row r="950" s="306" customFormat="1" x14ac:dyDescent="0.35"/>
    <row r="951" s="306" customFormat="1" x14ac:dyDescent="0.35"/>
    <row r="952" s="306" customFormat="1" x14ac:dyDescent="0.35"/>
    <row r="953" s="306" customFormat="1" x14ac:dyDescent="0.35"/>
    <row r="954" s="306" customFormat="1" x14ac:dyDescent="0.35"/>
    <row r="955" s="306" customFormat="1" x14ac:dyDescent="0.35"/>
    <row r="956" s="306" customFormat="1" x14ac:dyDescent="0.35"/>
    <row r="957" s="306" customFormat="1" x14ac:dyDescent="0.35"/>
    <row r="958" s="306" customFormat="1" x14ac:dyDescent="0.35"/>
    <row r="959" s="306" customFormat="1" x14ac:dyDescent="0.35"/>
    <row r="960" s="306" customFormat="1" x14ac:dyDescent="0.35"/>
    <row r="961" s="306" customFormat="1" x14ac:dyDescent="0.35"/>
    <row r="962" s="306" customFormat="1" x14ac:dyDescent="0.35"/>
    <row r="963" s="306" customFormat="1" x14ac:dyDescent="0.35"/>
    <row r="964" s="306" customFormat="1" x14ac:dyDescent="0.35"/>
    <row r="965" s="306" customFormat="1" x14ac:dyDescent="0.35"/>
    <row r="966" s="306" customFormat="1" x14ac:dyDescent="0.35"/>
    <row r="967" s="306" customFormat="1" x14ac:dyDescent="0.35"/>
    <row r="968" s="306" customFormat="1" x14ac:dyDescent="0.35"/>
    <row r="969" s="306" customFormat="1" x14ac:dyDescent="0.35"/>
    <row r="970" s="306" customFormat="1" x14ac:dyDescent="0.35"/>
    <row r="971" s="306" customFormat="1" x14ac:dyDescent="0.35"/>
    <row r="972" s="306" customFormat="1" x14ac:dyDescent="0.35"/>
    <row r="973" s="306" customFormat="1" x14ac:dyDescent="0.35"/>
    <row r="974" s="306" customFormat="1" x14ac:dyDescent="0.35"/>
    <row r="975" s="306" customFormat="1" x14ac:dyDescent="0.35"/>
    <row r="976" s="306" customFormat="1" x14ac:dyDescent="0.35"/>
    <row r="977" s="306" customFormat="1" x14ac:dyDescent="0.35"/>
    <row r="978" s="306" customFormat="1" x14ac:dyDescent="0.35"/>
    <row r="979" s="306" customFormat="1" x14ac:dyDescent="0.35"/>
    <row r="980" s="306" customFormat="1" x14ac:dyDescent="0.35"/>
    <row r="981" s="306" customFormat="1" x14ac:dyDescent="0.35"/>
    <row r="982" s="306" customFormat="1" x14ac:dyDescent="0.35"/>
    <row r="983" s="306" customFormat="1" x14ac:dyDescent="0.35"/>
    <row r="984" s="306" customFormat="1" x14ac:dyDescent="0.35"/>
    <row r="985" s="306" customFormat="1" x14ac:dyDescent="0.35"/>
    <row r="986" s="306" customFormat="1" x14ac:dyDescent="0.35"/>
    <row r="987" s="306" customFormat="1" x14ac:dyDescent="0.35"/>
    <row r="988" s="306" customFormat="1" x14ac:dyDescent="0.35"/>
    <row r="989" s="306" customFormat="1" x14ac:dyDescent="0.35"/>
    <row r="990" s="306" customFormat="1" x14ac:dyDescent="0.35"/>
    <row r="991" s="306" customFormat="1" x14ac:dyDescent="0.35"/>
    <row r="992" s="306" customFormat="1" x14ac:dyDescent="0.35"/>
    <row r="993" s="306" customFormat="1" x14ac:dyDescent="0.35"/>
    <row r="994" s="306" customFormat="1" x14ac:dyDescent="0.35"/>
    <row r="995" s="306" customFormat="1" x14ac:dyDescent="0.35"/>
    <row r="996" s="306" customFormat="1" x14ac:dyDescent="0.35"/>
    <row r="997" s="306" customFormat="1" x14ac:dyDescent="0.35"/>
    <row r="998" s="306" customFormat="1" x14ac:dyDescent="0.35"/>
    <row r="999" s="306" customFormat="1" x14ac:dyDescent="0.35"/>
    <row r="1000" s="306" customFormat="1" x14ac:dyDescent="0.35"/>
    <row r="1001" s="306" customFormat="1" x14ac:dyDescent="0.35"/>
    <row r="1002" s="306" customFormat="1" x14ac:dyDescent="0.35"/>
    <row r="1003" s="306" customFormat="1" x14ac:dyDescent="0.35"/>
    <row r="1004" s="306" customFormat="1" x14ac:dyDescent="0.35"/>
    <row r="1005" s="306" customFormat="1" x14ac:dyDescent="0.35"/>
    <row r="1006" s="306" customFormat="1" x14ac:dyDescent="0.35"/>
    <row r="1007" s="306" customFormat="1" x14ac:dyDescent="0.35"/>
    <row r="1008" s="306" customFormat="1" x14ac:dyDescent="0.35"/>
    <row r="1009" s="306" customFormat="1" x14ac:dyDescent="0.35"/>
    <row r="1010" s="306" customFormat="1" x14ac:dyDescent="0.35"/>
    <row r="1011" s="306" customFormat="1" x14ac:dyDescent="0.35"/>
    <row r="1012" s="306" customFormat="1" x14ac:dyDescent="0.35"/>
    <row r="1013" s="306" customFormat="1" x14ac:dyDescent="0.35"/>
    <row r="1014" s="306" customFormat="1" x14ac:dyDescent="0.35"/>
    <row r="1015" s="306" customFormat="1" x14ac:dyDescent="0.35"/>
    <row r="1016" s="306" customFormat="1" x14ac:dyDescent="0.35"/>
    <row r="1017" s="306" customFormat="1" x14ac:dyDescent="0.35"/>
    <row r="1018" s="306" customFormat="1" x14ac:dyDescent="0.35"/>
    <row r="1019" s="306" customFormat="1" x14ac:dyDescent="0.35"/>
    <row r="1020" s="306" customFormat="1" x14ac:dyDescent="0.35"/>
    <row r="1021" s="306" customFormat="1" x14ac:dyDescent="0.35"/>
    <row r="1022" s="306" customFormat="1" x14ac:dyDescent="0.35"/>
    <row r="1023" s="306" customFormat="1" x14ac:dyDescent="0.35"/>
    <row r="1024" s="306" customFormat="1" x14ac:dyDescent="0.35"/>
    <row r="1025" s="306" customFormat="1" x14ac:dyDescent="0.35"/>
    <row r="1026" s="306" customFormat="1" x14ac:dyDescent="0.35"/>
    <row r="1027" s="306" customFormat="1" x14ac:dyDescent="0.35"/>
    <row r="1028" s="306" customFormat="1" x14ac:dyDescent="0.35"/>
    <row r="1029" s="306" customFormat="1" x14ac:dyDescent="0.35"/>
    <row r="1030" s="306" customFormat="1" x14ac:dyDescent="0.35"/>
    <row r="1031" s="306" customFormat="1" x14ac:dyDescent="0.35"/>
    <row r="1032" s="306" customFormat="1" x14ac:dyDescent="0.35"/>
    <row r="1033" s="306" customFormat="1" x14ac:dyDescent="0.35"/>
    <row r="1034" s="306" customFormat="1" x14ac:dyDescent="0.35"/>
    <row r="1035" s="306" customFormat="1" x14ac:dyDescent="0.35"/>
    <row r="1036" s="306" customFormat="1" x14ac:dyDescent="0.35"/>
    <row r="1037" s="306" customFormat="1" x14ac:dyDescent="0.35"/>
    <row r="1038" s="306" customFormat="1" x14ac:dyDescent="0.35"/>
    <row r="1039" s="306" customFormat="1" x14ac:dyDescent="0.35"/>
    <row r="1040" s="306" customFormat="1" x14ac:dyDescent="0.35"/>
    <row r="1041" s="306" customFormat="1" x14ac:dyDescent="0.35"/>
    <row r="1042" s="306" customFormat="1" x14ac:dyDescent="0.35"/>
    <row r="1043" s="306" customFormat="1" x14ac:dyDescent="0.35"/>
    <row r="1044" s="306" customFormat="1" x14ac:dyDescent="0.35"/>
    <row r="1045" s="306" customFormat="1" x14ac:dyDescent="0.35"/>
    <row r="1046" s="306" customFormat="1" x14ac:dyDescent="0.35"/>
    <row r="1047" s="306" customFormat="1" x14ac:dyDescent="0.35"/>
    <row r="1048" s="306" customFormat="1" x14ac:dyDescent="0.35"/>
    <row r="1049" s="306" customFormat="1" x14ac:dyDescent="0.35"/>
    <row r="1050" s="306" customFormat="1" x14ac:dyDescent="0.35"/>
    <row r="1051" s="306" customFormat="1" x14ac:dyDescent="0.35"/>
    <row r="1052" s="306" customFormat="1" x14ac:dyDescent="0.35"/>
    <row r="1053" s="306" customFormat="1" x14ac:dyDescent="0.35"/>
    <row r="1054" s="306" customFormat="1" x14ac:dyDescent="0.35"/>
    <row r="1055" s="306" customFormat="1" x14ac:dyDescent="0.35"/>
    <row r="1056" s="306" customFormat="1" x14ac:dyDescent="0.35"/>
    <row r="1057" s="306" customFormat="1" x14ac:dyDescent="0.35"/>
    <row r="1058" s="306" customFormat="1" x14ac:dyDescent="0.35"/>
    <row r="1059" s="306" customFormat="1" x14ac:dyDescent="0.35"/>
    <row r="1060" s="306" customFormat="1" x14ac:dyDescent="0.35"/>
    <row r="1061" s="306" customFormat="1" x14ac:dyDescent="0.35"/>
    <row r="1062" s="306" customFormat="1" x14ac:dyDescent="0.35"/>
    <row r="1063" s="306" customFormat="1" x14ac:dyDescent="0.35"/>
    <row r="1064" s="306" customFormat="1" x14ac:dyDescent="0.35"/>
    <row r="1065" s="306" customFormat="1" x14ac:dyDescent="0.35"/>
    <row r="1066" s="306" customFormat="1" x14ac:dyDescent="0.35"/>
    <row r="1067" s="306" customFormat="1" x14ac:dyDescent="0.35"/>
    <row r="1068" s="306" customFormat="1" x14ac:dyDescent="0.35"/>
    <row r="1069" s="306" customFormat="1" x14ac:dyDescent="0.35"/>
    <row r="1070" s="306" customFormat="1" x14ac:dyDescent="0.35"/>
    <row r="1071" s="306" customFormat="1" x14ac:dyDescent="0.35"/>
    <row r="1072" s="306" customFormat="1" x14ac:dyDescent="0.35"/>
    <row r="1073" s="306" customFormat="1" x14ac:dyDescent="0.35"/>
    <row r="1074" s="306" customFormat="1" x14ac:dyDescent="0.35"/>
    <row r="1075" s="306" customFormat="1" x14ac:dyDescent="0.35"/>
    <row r="1076" s="306" customFormat="1" x14ac:dyDescent="0.35"/>
    <row r="1077" s="306" customFormat="1" x14ac:dyDescent="0.35"/>
    <row r="1078" s="306" customFormat="1" x14ac:dyDescent="0.35"/>
    <row r="1079" s="306" customFormat="1" x14ac:dyDescent="0.35"/>
    <row r="1080" s="306" customFormat="1" x14ac:dyDescent="0.35"/>
    <row r="1081" s="306" customFormat="1" x14ac:dyDescent="0.35"/>
    <row r="1082" s="306" customFormat="1" x14ac:dyDescent="0.35"/>
    <row r="1083" s="306" customFormat="1" x14ac:dyDescent="0.35"/>
    <row r="1084" s="306" customFormat="1" x14ac:dyDescent="0.35"/>
    <row r="1085" s="306" customFormat="1" x14ac:dyDescent="0.35"/>
    <row r="1086" s="306" customFormat="1" x14ac:dyDescent="0.35"/>
    <row r="1087" s="306" customFormat="1" x14ac:dyDescent="0.35"/>
    <row r="1088" s="306" customFormat="1" x14ac:dyDescent="0.35"/>
    <row r="1089" s="306" customFormat="1" x14ac:dyDescent="0.35"/>
    <row r="1090" s="306" customFormat="1" x14ac:dyDescent="0.35"/>
    <row r="1091" s="306" customFormat="1" x14ac:dyDescent="0.35"/>
    <row r="1092" s="306" customFormat="1" x14ac:dyDescent="0.35"/>
    <row r="1093" s="306" customFormat="1" x14ac:dyDescent="0.35"/>
    <row r="1094" s="306" customFormat="1" x14ac:dyDescent="0.35"/>
    <row r="1095" s="306" customFormat="1" x14ac:dyDescent="0.35"/>
    <row r="1096" s="306" customFormat="1" x14ac:dyDescent="0.35"/>
    <row r="1097" s="306" customFormat="1" x14ac:dyDescent="0.35"/>
    <row r="1098" s="306" customFormat="1" x14ac:dyDescent="0.35"/>
    <row r="1099" s="306" customFormat="1" x14ac:dyDescent="0.35"/>
    <row r="1100" s="306" customFormat="1" x14ac:dyDescent="0.35"/>
    <row r="1101" s="306" customFormat="1" x14ac:dyDescent="0.35"/>
    <row r="1102" s="306" customFormat="1" x14ac:dyDescent="0.35"/>
    <row r="1103" s="306" customFormat="1" x14ac:dyDescent="0.35"/>
    <row r="1104" s="306" customFormat="1" x14ac:dyDescent="0.35"/>
    <row r="1105" s="306" customFormat="1" x14ac:dyDescent="0.35"/>
    <row r="1106" s="306" customFormat="1" x14ac:dyDescent="0.35"/>
    <row r="1107" s="306" customFormat="1" x14ac:dyDescent="0.35"/>
    <row r="1108" s="306" customFormat="1" x14ac:dyDescent="0.35"/>
    <row r="1109" s="306" customFormat="1" x14ac:dyDescent="0.35"/>
    <row r="1110" s="306" customFormat="1" x14ac:dyDescent="0.35"/>
    <row r="1111" s="306" customFormat="1" x14ac:dyDescent="0.35"/>
    <row r="1112" s="306" customFormat="1" x14ac:dyDescent="0.35"/>
    <row r="1113" s="306" customFormat="1" x14ac:dyDescent="0.35"/>
    <row r="1114" s="306" customFormat="1" x14ac:dyDescent="0.35"/>
    <row r="1115" s="306" customFormat="1" x14ac:dyDescent="0.35"/>
    <row r="1116" s="306" customFormat="1" x14ac:dyDescent="0.35"/>
    <row r="1117" s="306" customFormat="1" x14ac:dyDescent="0.35"/>
    <row r="1118" s="306" customFormat="1" x14ac:dyDescent="0.35"/>
    <row r="1119" s="306" customFormat="1" x14ac:dyDescent="0.35"/>
    <row r="1120" s="306" customFormat="1" x14ac:dyDescent="0.35"/>
    <row r="1121" s="306" customFormat="1" x14ac:dyDescent="0.35"/>
    <row r="1122" s="306" customFormat="1" x14ac:dyDescent="0.35"/>
    <row r="1123" s="306" customFormat="1" x14ac:dyDescent="0.35"/>
    <row r="1124" s="306" customFormat="1" x14ac:dyDescent="0.35"/>
    <row r="1125" s="306" customFormat="1" x14ac:dyDescent="0.35"/>
    <row r="1126" s="306" customFormat="1" x14ac:dyDescent="0.35"/>
    <row r="1127" s="306" customFormat="1" x14ac:dyDescent="0.35"/>
    <row r="1128" s="306" customFormat="1" x14ac:dyDescent="0.35"/>
    <row r="1129" s="306" customFormat="1" x14ac:dyDescent="0.35"/>
    <row r="1130" s="306" customFormat="1" x14ac:dyDescent="0.35"/>
    <row r="1131" s="306" customFormat="1" x14ac:dyDescent="0.35"/>
    <row r="1132" s="306" customFormat="1" x14ac:dyDescent="0.35"/>
    <row r="1133" s="306" customFormat="1" x14ac:dyDescent="0.35"/>
    <row r="1134" s="306" customFormat="1" x14ac:dyDescent="0.35"/>
    <row r="1135" s="306" customFormat="1" x14ac:dyDescent="0.35"/>
    <row r="1136" s="306" customFormat="1" x14ac:dyDescent="0.35"/>
    <row r="1137" s="306" customFormat="1" x14ac:dyDescent="0.35"/>
    <row r="1138" s="306" customFormat="1" x14ac:dyDescent="0.35"/>
    <row r="1139" s="306" customFormat="1" x14ac:dyDescent="0.35"/>
    <row r="1140" s="306" customFormat="1" x14ac:dyDescent="0.35"/>
    <row r="1141" s="306" customFormat="1" x14ac:dyDescent="0.35"/>
    <row r="1142" s="306" customFormat="1" x14ac:dyDescent="0.35"/>
    <row r="1143" s="306" customFormat="1" x14ac:dyDescent="0.35"/>
    <row r="1144" s="306" customFormat="1" x14ac:dyDescent="0.35"/>
    <row r="1145" s="306" customFormat="1" x14ac:dyDescent="0.35"/>
    <row r="1146" s="306" customFormat="1" x14ac:dyDescent="0.35"/>
    <row r="1147" s="306" customFormat="1" x14ac:dyDescent="0.35"/>
    <row r="1148" s="306" customFormat="1" x14ac:dyDescent="0.35"/>
    <row r="1149" s="306" customFormat="1" x14ac:dyDescent="0.35"/>
    <row r="1150" s="306" customFormat="1" x14ac:dyDescent="0.35"/>
    <row r="1151" s="306" customFormat="1" x14ac:dyDescent="0.35"/>
    <row r="1152" s="306" customFormat="1" x14ac:dyDescent="0.35"/>
    <row r="1153" s="306" customFormat="1" x14ac:dyDescent="0.35"/>
    <row r="1154" s="306" customFormat="1" x14ac:dyDescent="0.35"/>
    <row r="1155" s="306" customFormat="1" x14ac:dyDescent="0.35"/>
    <row r="1156" s="306" customFormat="1" x14ac:dyDescent="0.35"/>
    <row r="1157" s="306" customFormat="1" x14ac:dyDescent="0.35"/>
    <row r="1158" s="306" customFormat="1" x14ac:dyDescent="0.35"/>
    <row r="1159" s="306" customFormat="1" x14ac:dyDescent="0.35"/>
    <row r="1160" s="306" customFormat="1" x14ac:dyDescent="0.35"/>
    <row r="1161" s="306" customFormat="1" x14ac:dyDescent="0.35"/>
    <row r="1162" s="306" customFormat="1" x14ac:dyDescent="0.35"/>
    <row r="1163" s="306" customFormat="1" x14ac:dyDescent="0.35"/>
    <row r="1164" s="306" customFormat="1" x14ac:dyDescent="0.35"/>
    <row r="1165" s="306" customFormat="1" x14ac:dyDescent="0.35"/>
    <row r="1166" s="306" customFormat="1" x14ac:dyDescent="0.35"/>
    <row r="1167" s="306" customFormat="1" x14ac:dyDescent="0.35"/>
    <row r="1168" s="306" customFormat="1" x14ac:dyDescent="0.35"/>
    <row r="1169" s="306" customFormat="1" x14ac:dyDescent="0.35"/>
    <row r="1170" s="306" customFormat="1" x14ac:dyDescent="0.35"/>
    <row r="1171" s="306" customFormat="1" x14ac:dyDescent="0.35"/>
    <row r="1172" s="306" customFormat="1" x14ac:dyDescent="0.35"/>
    <row r="1173" s="306" customFormat="1" x14ac:dyDescent="0.35"/>
    <row r="1174" s="306" customFormat="1" x14ac:dyDescent="0.35"/>
    <row r="1175" s="306" customFormat="1" x14ac:dyDescent="0.35"/>
    <row r="1176" s="306" customFormat="1" x14ac:dyDescent="0.35"/>
    <row r="1177" s="306" customFormat="1" x14ac:dyDescent="0.35"/>
    <row r="1178" s="306" customFormat="1" x14ac:dyDescent="0.35"/>
    <row r="1179" s="306" customFormat="1" x14ac:dyDescent="0.35"/>
    <row r="1180" s="306" customFormat="1" x14ac:dyDescent="0.35"/>
    <row r="1181" s="306" customFormat="1" x14ac:dyDescent="0.35"/>
    <row r="1182" s="306" customFormat="1" x14ac:dyDescent="0.35"/>
    <row r="1183" s="306" customFormat="1" x14ac:dyDescent="0.35"/>
    <row r="1184" s="306" customFormat="1" x14ac:dyDescent="0.35"/>
    <row r="1185" s="306" customFormat="1" x14ac:dyDescent="0.35"/>
    <row r="1186" s="306" customFormat="1" x14ac:dyDescent="0.35"/>
    <row r="1187" s="306" customFormat="1" x14ac:dyDescent="0.35"/>
    <row r="1188" s="306" customFormat="1" x14ac:dyDescent="0.35"/>
    <row r="1189" s="306" customFormat="1" x14ac:dyDescent="0.35"/>
    <row r="1190" s="306" customFormat="1" x14ac:dyDescent="0.35"/>
    <row r="1191" s="306" customFormat="1" x14ac:dyDescent="0.35"/>
    <row r="1192" s="306" customFormat="1" x14ac:dyDescent="0.35"/>
    <row r="1193" s="306" customFormat="1" x14ac:dyDescent="0.35"/>
    <row r="1194" s="306" customFormat="1" x14ac:dyDescent="0.35"/>
    <row r="1195" s="306" customFormat="1" x14ac:dyDescent="0.35"/>
    <row r="1196" s="306" customFormat="1" x14ac:dyDescent="0.35"/>
    <row r="1197" s="306" customFormat="1" x14ac:dyDescent="0.35"/>
    <row r="1198" s="306" customFormat="1" x14ac:dyDescent="0.35"/>
    <row r="1199" s="306" customFormat="1" x14ac:dyDescent="0.35"/>
    <row r="1200" s="306" customFormat="1" x14ac:dyDescent="0.35"/>
    <row r="1201" s="306" customFormat="1" x14ac:dyDescent="0.35"/>
    <row r="1202" s="306" customFormat="1" x14ac:dyDescent="0.35"/>
    <row r="1203" s="306" customFormat="1" x14ac:dyDescent="0.35"/>
    <row r="1204" s="306" customFormat="1" x14ac:dyDescent="0.35"/>
    <row r="1205" s="306" customFormat="1" x14ac:dyDescent="0.35"/>
    <row r="1206" s="306" customFormat="1" x14ac:dyDescent="0.35"/>
    <row r="1207" s="306" customFormat="1" x14ac:dyDescent="0.35"/>
    <row r="1208" s="306" customFormat="1" x14ac:dyDescent="0.35"/>
    <row r="1209" s="306" customFormat="1" x14ac:dyDescent="0.35"/>
    <row r="1210" s="306" customFormat="1" x14ac:dyDescent="0.35"/>
    <row r="1211" s="306" customFormat="1" x14ac:dyDescent="0.35"/>
    <row r="1212" s="306" customFormat="1" x14ac:dyDescent="0.35"/>
    <row r="1213" s="306" customFormat="1" x14ac:dyDescent="0.35"/>
    <row r="1214" s="306" customFormat="1" x14ac:dyDescent="0.35"/>
    <row r="1215" s="306" customFormat="1" x14ac:dyDescent="0.35"/>
    <row r="1216" s="306" customFormat="1" x14ac:dyDescent="0.35"/>
    <row r="1217" s="306" customFormat="1" x14ac:dyDescent="0.35"/>
    <row r="1218" s="306" customFormat="1" x14ac:dyDescent="0.35"/>
    <row r="1219" s="306" customFormat="1" x14ac:dyDescent="0.35"/>
    <row r="1220" s="306" customFormat="1" x14ac:dyDescent="0.35"/>
    <row r="1221" s="306" customFormat="1" x14ac:dyDescent="0.35"/>
    <row r="1222" s="306" customFormat="1" x14ac:dyDescent="0.35"/>
    <row r="1223" s="306" customFormat="1" x14ac:dyDescent="0.35"/>
    <row r="1224" s="306" customFormat="1" x14ac:dyDescent="0.35"/>
    <row r="1225" s="306" customFormat="1" x14ac:dyDescent="0.35"/>
    <row r="1226" s="306" customFormat="1" x14ac:dyDescent="0.35"/>
    <row r="1227" s="306" customFormat="1" x14ac:dyDescent="0.35"/>
    <row r="1228" s="306" customFormat="1" x14ac:dyDescent="0.35"/>
    <row r="1229" s="306" customFormat="1" x14ac:dyDescent="0.35"/>
    <row r="1230" s="306" customFormat="1" x14ac:dyDescent="0.35"/>
    <row r="1231" s="306" customFormat="1" x14ac:dyDescent="0.35"/>
    <row r="1232" s="306" customFormat="1" x14ac:dyDescent="0.35"/>
    <row r="1233" s="306" customFormat="1" x14ac:dyDescent="0.35"/>
    <row r="1234" s="306" customFormat="1" x14ac:dyDescent="0.35"/>
    <row r="1235" s="306" customFormat="1" x14ac:dyDescent="0.35"/>
    <row r="1236" s="306" customFormat="1" x14ac:dyDescent="0.35"/>
    <row r="1237" s="306" customFormat="1" x14ac:dyDescent="0.35"/>
    <row r="1238" s="306" customFormat="1" x14ac:dyDescent="0.35"/>
    <row r="1239" s="306" customFormat="1" x14ac:dyDescent="0.35"/>
    <row r="1240" s="306" customFormat="1" x14ac:dyDescent="0.35"/>
    <row r="1241" s="306" customFormat="1" x14ac:dyDescent="0.35"/>
    <row r="1242" s="306" customFormat="1" x14ac:dyDescent="0.35"/>
    <row r="1243" s="306" customFormat="1" x14ac:dyDescent="0.35"/>
    <row r="1244" s="306" customFormat="1" x14ac:dyDescent="0.35"/>
    <row r="1245" s="306" customFormat="1" x14ac:dyDescent="0.35"/>
    <row r="1246" s="306" customFormat="1" x14ac:dyDescent="0.35"/>
    <row r="1247" s="306" customFormat="1" x14ac:dyDescent="0.35"/>
    <row r="1248" s="306" customFormat="1" x14ac:dyDescent="0.35"/>
    <row r="1249" s="306" customFormat="1" x14ac:dyDescent="0.35"/>
    <row r="1250" s="306" customFormat="1" x14ac:dyDescent="0.35"/>
    <row r="1251" s="306" customFormat="1" x14ac:dyDescent="0.35"/>
    <row r="1252" s="306" customFormat="1" x14ac:dyDescent="0.35"/>
    <row r="1253" s="306" customFormat="1" x14ac:dyDescent="0.35"/>
    <row r="1254" s="306" customFormat="1" x14ac:dyDescent="0.35"/>
    <row r="1255" s="306" customFormat="1" x14ac:dyDescent="0.35"/>
    <row r="1256" s="306" customFormat="1" x14ac:dyDescent="0.35"/>
    <row r="1257" s="306" customFormat="1" x14ac:dyDescent="0.35"/>
    <row r="1258" s="306" customFormat="1" x14ac:dyDescent="0.35"/>
    <row r="1259" s="306" customFormat="1" x14ac:dyDescent="0.35"/>
    <row r="1260" s="306" customFormat="1" x14ac:dyDescent="0.35"/>
    <row r="1261" s="306" customFormat="1" x14ac:dyDescent="0.35"/>
    <row r="1262" s="306" customFormat="1" x14ac:dyDescent="0.35"/>
    <row r="1263" s="306" customFormat="1" x14ac:dyDescent="0.35"/>
    <row r="1264" s="306" customFormat="1" x14ac:dyDescent="0.35"/>
    <row r="1265" s="306" customFormat="1" x14ac:dyDescent="0.35"/>
    <row r="1266" s="306" customFormat="1" x14ac:dyDescent="0.35"/>
    <row r="1267" s="306" customFormat="1" x14ac:dyDescent="0.35"/>
    <row r="1268" s="306" customFormat="1" x14ac:dyDescent="0.35"/>
    <row r="1269" s="306" customFormat="1" x14ac:dyDescent="0.35"/>
    <row r="1270" s="306" customFormat="1" x14ac:dyDescent="0.35"/>
    <row r="1271" s="306" customFormat="1" x14ac:dyDescent="0.35"/>
    <row r="1272" s="306" customFormat="1" x14ac:dyDescent="0.35"/>
    <row r="1273" s="306" customFormat="1" x14ac:dyDescent="0.35"/>
    <row r="1274" s="306" customFormat="1" x14ac:dyDescent="0.35"/>
    <row r="1275" s="306" customFormat="1" x14ac:dyDescent="0.35"/>
    <row r="1276" s="306" customFormat="1" x14ac:dyDescent="0.35"/>
    <row r="1277" s="306" customFormat="1" x14ac:dyDescent="0.35"/>
    <row r="1278" s="306" customFormat="1" x14ac:dyDescent="0.35"/>
    <row r="1279" s="306" customFormat="1" x14ac:dyDescent="0.35"/>
    <row r="1280" s="306" customFormat="1" x14ac:dyDescent="0.35"/>
    <row r="1281" s="306" customFormat="1" x14ac:dyDescent="0.35"/>
    <row r="1282" s="306" customFormat="1" x14ac:dyDescent="0.35"/>
    <row r="1283" s="306" customFormat="1" x14ac:dyDescent="0.35"/>
    <row r="1284" s="306" customFormat="1" x14ac:dyDescent="0.35"/>
    <row r="1285" s="306" customFormat="1" x14ac:dyDescent="0.35"/>
    <row r="1286" s="306" customFormat="1" x14ac:dyDescent="0.35"/>
    <row r="1287" s="306" customFormat="1" x14ac:dyDescent="0.35"/>
    <row r="1288" s="306" customFormat="1" x14ac:dyDescent="0.35"/>
    <row r="1289" s="306" customFormat="1" x14ac:dyDescent="0.35"/>
    <row r="1290" s="306" customFormat="1" x14ac:dyDescent="0.35"/>
    <row r="1291" s="306" customFormat="1" x14ac:dyDescent="0.35"/>
    <row r="1292" s="306" customFormat="1" x14ac:dyDescent="0.35"/>
    <row r="1293" s="306" customFormat="1" x14ac:dyDescent="0.35"/>
    <row r="1294" s="306" customFormat="1" x14ac:dyDescent="0.35"/>
    <row r="1295" s="306" customFormat="1" x14ac:dyDescent="0.35"/>
    <row r="1296" s="306" customFormat="1" x14ac:dyDescent="0.35"/>
    <row r="1297" s="306" customFormat="1" x14ac:dyDescent="0.35"/>
    <row r="1298" s="306" customFormat="1" x14ac:dyDescent="0.35"/>
    <row r="1299" s="306" customFormat="1" x14ac:dyDescent="0.35"/>
    <row r="1300" s="306" customFormat="1" x14ac:dyDescent="0.35"/>
    <row r="1301" s="306" customFormat="1" x14ac:dyDescent="0.35"/>
    <row r="1302" s="306" customFormat="1" x14ac:dyDescent="0.35"/>
    <row r="1303" s="306" customFormat="1" x14ac:dyDescent="0.35"/>
    <row r="1304" s="306" customFormat="1" x14ac:dyDescent="0.35"/>
    <row r="1305" s="306" customFormat="1" x14ac:dyDescent="0.35"/>
    <row r="1306" s="306" customFormat="1" x14ac:dyDescent="0.35"/>
    <row r="1307" s="306" customFormat="1" x14ac:dyDescent="0.35"/>
    <row r="1308" s="306" customFormat="1" x14ac:dyDescent="0.35"/>
    <row r="1309" s="306" customFormat="1" x14ac:dyDescent="0.35"/>
    <row r="1310" s="306" customFormat="1" x14ac:dyDescent="0.35"/>
    <row r="1311" s="306" customFormat="1" x14ac:dyDescent="0.35"/>
    <row r="1312" s="306" customFormat="1" x14ac:dyDescent="0.35"/>
    <row r="1313" s="306" customFormat="1" x14ac:dyDescent="0.35"/>
    <row r="1314" s="306" customFormat="1" x14ac:dyDescent="0.35"/>
    <row r="1315" s="306" customFormat="1" x14ac:dyDescent="0.35"/>
    <row r="1316" s="306" customFormat="1" x14ac:dyDescent="0.35"/>
    <row r="1317" s="306" customFormat="1" x14ac:dyDescent="0.35"/>
    <row r="1318" s="306" customFormat="1" x14ac:dyDescent="0.35"/>
    <row r="1319" s="306" customFormat="1" x14ac:dyDescent="0.35"/>
    <row r="1320" s="306" customFormat="1" x14ac:dyDescent="0.35"/>
    <row r="1321" s="306" customFormat="1" x14ac:dyDescent="0.35"/>
    <row r="1322" s="306" customFormat="1" x14ac:dyDescent="0.35"/>
    <row r="1323" s="306" customFormat="1" x14ac:dyDescent="0.35"/>
    <row r="1324" s="306" customFormat="1" x14ac:dyDescent="0.35"/>
    <row r="1325" s="306" customFormat="1" x14ac:dyDescent="0.35"/>
    <row r="1326" s="306" customFormat="1" x14ac:dyDescent="0.35"/>
    <row r="1327" s="306" customFormat="1" x14ac:dyDescent="0.35"/>
    <row r="1328" s="306" customFormat="1" x14ac:dyDescent="0.35"/>
    <row r="1329" s="306" customFormat="1" x14ac:dyDescent="0.35"/>
    <row r="1330" s="306" customFormat="1" x14ac:dyDescent="0.35"/>
    <row r="1331" s="306" customFormat="1" x14ac:dyDescent="0.35"/>
    <row r="1332" s="306" customFormat="1" x14ac:dyDescent="0.35"/>
    <row r="1333" s="306" customFormat="1" x14ac:dyDescent="0.35"/>
    <row r="1334" s="306" customFormat="1" x14ac:dyDescent="0.35"/>
    <row r="1335" s="306" customFormat="1" x14ac:dyDescent="0.35"/>
    <row r="1336" s="306" customFormat="1" x14ac:dyDescent="0.35"/>
    <row r="1337" s="306" customFormat="1" x14ac:dyDescent="0.35"/>
    <row r="1338" s="306" customFormat="1" x14ac:dyDescent="0.35"/>
    <row r="1339" s="306" customFormat="1" x14ac:dyDescent="0.35"/>
    <row r="1340" s="306" customFormat="1" x14ac:dyDescent="0.35"/>
    <row r="1341" s="306" customFormat="1" x14ac:dyDescent="0.35"/>
    <row r="1342" s="306" customFormat="1" x14ac:dyDescent="0.35"/>
    <row r="1343" s="306" customFormat="1" x14ac:dyDescent="0.35"/>
    <row r="1344" s="306" customFormat="1" x14ac:dyDescent="0.35"/>
    <row r="1345" s="306" customFormat="1" x14ac:dyDescent="0.35"/>
    <row r="1346" s="306" customFormat="1" x14ac:dyDescent="0.35"/>
    <row r="1347" s="306" customFormat="1" x14ac:dyDescent="0.35"/>
    <row r="1348" s="306" customFormat="1" x14ac:dyDescent="0.35"/>
    <row r="1349" s="306" customFormat="1" x14ac:dyDescent="0.35"/>
    <row r="1350" s="306" customFormat="1" x14ac:dyDescent="0.35"/>
    <row r="1351" s="306" customFormat="1" x14ac:dyDescent="0.35"/>
    <row r="1352" s="306" customFormat="1" x14ac:dyDescent="0.35"/>
    <row r="1353" s="306" customFormat="1" x14ac:dyDescent="0.35"/>
    <row r="1354" s="306" customFormat="1" x14ac:dyDescent="0.35"/>
    <row r="1355" s="306" customFormat="1" x14ac:dyDescent="0.35"/>
    <row r="1356" s="306" customFormat="1" x14ac:dyDescent="0.35"/>
    <row r="1357" s="306" customFormat="1" x14ac:dyDescent="0.35"/>
    <row r="1358" s="306" customFormat="1" x14ac:dyDescent="0.35"/>
    <row r="1359" s="306" customFormat="1" x14ac:dyDescent="0.35"/>
    <row r="1360" s="306" customFormat="1" x14ac:dyDescent="0.35"/>
    <row r="1361" s="306" customFormat="1" x14ac:dyDescent="0.35"/>
    <row r="1362" s="306" customFormat="1" x14ac:dyDescent="0.35"/>
    <row r="1363" s="306" customFormat="1" x14ac:dyDescent="0.35"/>
    <row r="1364" s="306" customFormat="1" x14ac:dyDescent="0.35"/>
    <row r="1365" s="306" customFormat="1" x14ac:dyDescent="0.35"/>
    <row r="1366" s="306" customFormat="1" x14ac:dyDescent="0.35"/>
    <row r="1367" s="306" customFormat="1" x14ac:dyDescent="0.35"/>
    <row r="1368" s="306" customFormat="1" x14ac:dyDescent="0.35"/>
    <row r="1369" s="306" customFormat="1" x14ac:dyDescent="0.35"/>
    <row r="1370" s="306" customFormat="1" x14ac:dyDescent="0.35"/>
    <row r="1371" s="306" customFormat="1" x14ac:dyDescent="0.35"/>
    <row r="1372" s="306" customFormat="1" x14ac:dyDescent="0.35"/>
    <row r="1373" s="306" customFormat="1" x14ac:dyDescent="0.35"/>
    <row r="1374" s="306" customFormat="1" x14ac:dyDescent="0.35"/>
    <row r="1375" s="306" customFormat="1" x14ac:dyDescent="0.35"/>
    <row r="1376" s="306" customFormat="1" x14ac:dyDescent="0.35"/>
    <row r="1377" s="306" customFormat="1" x14ac:dyDescent="0.35"/>
    <row r="1378" s="306" customFormat="1" x14ac:dyDescent="0.35"/>
    <row r="1379" s="306" customFormat="1" x14ac:dyDescent="0.35"/>
    <row r="1380" s="306" customFormat="1" x14ac:dyDescent="0.35"/>
    <row r="1381" s="306" customFormat="1" x14ac:dyDescent="0.35"/>
    <row r="1382" s="306" customFormat="1" x14ac:dyDescent="0.35"/>
    <row r="1383" s="306" customFormat="1" x14ac:dyDescent="0.35"/>
    <row r="1384" s="306" customFormat="1" x14ac:dyDescent="0.35"/>
    <row r="1385" s="306" customFormat="1" x14ac:dyDescent="0.35"/>
    <row r="1386" s="306" customFormat="1" x14ac:dyDescent="0.35"/>
    <row r="1387" s="306" customFormat="1" x14ac:dyDescent="0.35"/>
    <row r="1388" s="306" customFormat="1" x14ac:dyDescent="0.35"/>
    <row r="1389" s="306" customFormat="1" x14ac:dyDescent="0.35"/>
    <row r="1390" s="306" customFormat="1" x14ac:dyDescent="0.35"/>
    <row r="1391" s="306" customFormat="1" x14ac:dyDescent="0.35"/>
    <row r="1392" s="306" customFormat="1" x14ac:dyDescent="0.35"/>
    <row r="1393" s="306" customFormat="1" x14ac:dyDescent="0.35"/>
    <row r="1394" s="306" customFormat="1" x14ac:dyDescent="0.35"/>
    <row r="1395" s="306" customFormat="1" x14ac:dyDescent="0.35"/>
    <row r="1396" s="306" customFormat="1" x14ac:dyDescent="0.35"/>
    <row r="1397" s="306" customFormat="1" x14ac:dyDescent="0.35"/>
    <row r="1398" s="306" customFormat="1" x14ac:dyDescent="0.35"/>
    <row r="1399" s="306" customFormat="1" x14ac:dyDescent="0.35"/>
    <row r="1400" s="306" customFormat="1" x14ac:dyDescent="0.35"/>
    <row r="1401" s="306" customFormat="1" x14ac:dyDescent="0.35"/>
    <row r="1402" s="306" customFormat="1" x14ac:dyDescent="0.35"/>
    <row r="1403" s="306" customFormat="1" x14ac:dyDescent="0.35"/>
    <row r="1404" s="306" customFormat="1" x14ac:dyDescent="0.35"/>
    <row r="1405" s="306" customFormat="1" x14ac:dyDescent="0.35"/>
    <row r="1406" s="306" customFormat="1" x14ac:dyDescent="0.35"/>
    <row r="1407" s="306" customFormat="1" x14ac:dyDescent="0.35"/>
    <row r="1408" s="306" customFormat="1" x14ac:dyDescent="0.35"/>
    <row r="1409" s="306" customFormat="1" x14ac:dyDescent="0.35"/>
    <row r="1410" s="306" customFormat="1" x14ac:dyDescent="0.35"/>
    <row r="1411" s="306" customFormat="1" x14ac:dyDescent="0.35"/>
    <row r="1412" s="306" customFormat="1" x14ac:dyDescent="0.35"/>
    <row r="1413" s="306" customFormat="1" x14ac:dyDescent="0.35"/>
    <row r="1414" s="306" customFormat="1" x14ac:dyDescent="0.35"/>
    <row r="1415" s="306" customFormat="1" x14ac:dyDescent="0.35"/>
    <row r="1416" s="306" customFormat="1" x14ac:dyDescent="0.35"/>
    <row r="1417" s="306" customFormat="1" x14ac:dyDescent="0.35"/>
    <row r="1418" s="306" customFormat="1" x14ac:dyDescent="0.35"/>
    <row r="1419" s="306" customFormat="1" x14ac:dyDescent="0.35"/>
    <row r="1420" s="306" customFormat="1" x14ac:dyDescent="0.35"/>
    <row r="1421" s="306" customFormat="1" x14ac:dyDescent="0.35"/>
    <row r="1422" s="306" customFormat="1" x14ac:dyDescent="0.35"/>
    <row r="1423" s="306" customFormat="1" x14ac:dyDescent="0.35"/>
    <row r="1424" s="306" customFormat="1" x14ac:dyDescent="0.35"/>
    <row r="1425" s="306" customFormat="1" x14ac:dyDescent="0.35"/>
    <row r="1426" s="306" customFormat="1" x14ac:dyDescent="0.35"/>
    <row r="1427" s="306" customFormat="1" x14ac:dyDescent="0.35"/>
    <row r="1428" s="306" customFormat="1" x14ac:dyDescent="0.35"/>
    <row r="1429" s="306" customFormat="1" x14ac:dyDescent="0.35"/>
    <row r="1430" s="306" customFormat="1" x14ac:dyDescent="0.35"/>
    <row r="1431" s="306" customFormat="1" x14ac:dyDescent="0.35"/>
    <row r="1432" s="306" customFormat="1" x14ac:dyDescent="0.35"/>
    <row r="1433" s="306" customFormat="1" x14ac:dyDescent="0.35"/>
    <row r="1434" s="306" customFormat="1" x14ac:dyDescent="0.35"/>
    <row r="1435" s="306" customFormat="1" x14ac:dyDescent="0.35"/>
    <row r="1436" s="306" customFormat="1" x14ac:dyDescent="0.35"/>
    <row r="1437" s="306" customFormat="1" x14ac:dyDescent="0.35"/>
    <row r="1438" s="306" customFormat="1" x14ac:dyDescent="0.35"/>
    <row r="1439" s="306" customFormat="1" x14ac:dyDescent="0.35"/>
    <row r="1440" s="306" customFormat="1" x14ac:dyDescent="0.35"/>
    <row r="1441" s="306" customFormat="1" x14ac:dyDescent="0.35"/>
  </sheetData>
  <mergeCells count="53">
    <mergeCell ref="C46:F46"/>
    <mergeCell ref="C47:E47"/>
    <mergeCell ref="C44:F44"/>
    <mergeCell ref="C45:F45"/>
    <mergeCell ref="C39:F39"/>
    <mergeCell ref="C40:F40"/>
    <mergeCell ref="C41:F41"/>
    <mergeCell ref="C42:F42"/>
    <mergeCell ref="C43:F43"/>
    <mergeCell ref="C38:G38"/>
    <mergeCell ref="C26:F26"/>
    <mergeCell ref="C32:F32"/>
    <mergeCell ref="C25:F25"/>
    <mergeCell ref="B29:F29"/>
    <mergeCell ref="C27:F27"/>
    <mergeCell ref="C28:F28"/>
    <mergeCell ref="C30:F30"/>
    <mergeCell ref="C31:F31"/>
    <mergeCell ref="C37:F37"/>
    <mergeCell ref="C33:F33"/>
    <mergeCell ref="C5:F5"/>
    <mergeCell ref="C6:F6"/>
    <mergeCell ref="C7:F7"/>
    <mergeCell ref="C8:F8"/>
    <mergeCell ref="C13:F13"/>
    <mergeCell ref="C11:F11"/>
    <mergeCell ref="C9:F9"/>
    <mergeCell ref="C10:F10"/>
    <mergeCell ref="A1:I1"/>
    <mergeCell ref="A2:B2"/>
    <mergeCell ref="C3:F3"/>
    <mergeCell ref="C2:H2"/>
    <mergeCell ref="B4:F4"/>
    <mergeCell ref="C16:F16"/>
    <mergeCell ref="C12:F12"/>
    <mergeCell ref="C36:F36"/>
    <mergeCell ref="C34:F34"/>
    <mergeCell ref="C35:F35"/>
    <mergeCell ref="C22:F22"/>
    <mergeCell ref="C23:F23"/>
    <mergeCell ref="C24:F24"/>
    <mergeCell ref="C17:F17"/>
    <mergeCell ref="C14:F14"/>
    <mergeCell ref="C15:F15"/>
    <mergeCell ref="C18:F18"/>
    <mergeCell ref="C19:F19"/>
    <mergeCell ref="C20:F20"/>
    <mergeCell ref="C21:F21"/>
    <mergeCell ref="G51:I51"/>
    <mergeCell ref="G49:I50"/>
    <mergeCell ref="F49:F51"/>
    <mergeCell ref="H54:I54"/>
    <mergeCell ref="H53:I53"/>
  </mergeCells>
  <printOptions horizontalCentered="1"/>
  <pageMargins left="0.2" right="0.2" top="0.25" bottom="0.25" header="0.3" footer="0.3"/>
  <pageSetup scale="68" orientation="landscape" r:id="rId1"/>
  <ignoredErrors>
    <ignoredError sqref="I8" formulaRange="1"/>
    <ignoredError sqref="I9:I10 I7 I17:I18 I23:I27 I21 I31 I33 I35 I36 I45 I13 I16" formulaRange="1" unlockedFormula="1"/>
    <ignoredError sqref="I11 H46:I47 I40 I4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2"/>
  <sheetViews>
    <sheetView view="pageBreakPreview" zoomScale="120" zoomScaleNormal="75" zoomScaleSheetLayoutView="120" workbookViewId="0">
      <selection activeCell="G2" sqref="G2"/>
    </sheetView>
  </sheetViews>
  <sheetFormatPr defaultRowHeight="14.5" x14ac:dyDescent="0.35"/>
  <cols>
    <col min="1" max="3" width="6.54296875" customWidth="1"/>
    <col min="4" max="4" width="6.1796875" customWidth="1"/>
    <col min="5" max="5" width="41.1796875" customWidth="1"/>
    <col min="6" max="6" width="8" customWidth="1"/>
    <col min="7" max="7" width="7.1796875" customWidth="1"/>
    <col min="8" max="12" width="9.81640625" customWidth="1"/>
    <col min="13" max="13" width="2" customWidth="1"/>
    <col min="14" max="18" width="9.81640625" customWidth="1"/>
  </cols>
  <sheetData>
    <row r="1" spans="1:21" s="13" customFormat="1" ht="34.5" customHeight="1" thickBot="1" x14ac:dyDescent="0.4">
      <c r="A1" s="443" t="s">
        <v>178</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4" t="e">
        <f>+#REF!</f>
        <v>#REF!</v>
      </c>
      <c r="L2" s="15">
        <v>45626</v>
      </c>
      <c r="M2" s="16"/>
      <c r="N2" s="17"/>
      <c r="O2" s="18" t="s">
        <v>21</v>
      </c>
      <c r="P2" s="17"/>
      <c r="Q2" s="19"/>
      <c r="R2" s="20" t="e">
        <f>+'Detailed Plan'!G51-'Nov24'!P51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3.25" customHeight="1" x14ac:dyDescent="0.35">
      <c r="A4" s="134" t="s">
        <v>88</v>
      </c>
      <c r="B4" s="135" t="s">
        <v>89</v>
      </c>
      <c r="C4" s="449" t="s">
        <v>90</v>
      </c>
      <c r="D4" s="450"/>
      <c r="E4" s="450"/>
      <c r="F4" s="451"/>
      <c r="G4" s="22" t="str">
        <f>+'Detailed Plan'!G3</f>
        <v xml:space="preserve">FY-26 Rate     </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462"/>
      <c r="F8" s="463"/>
      <c r="G8" s="178">
        <v>10</v>
      </c>
      <c r="H8" s="132">
        <f>+'Detailed Plan'!H7</f>
        <v>0</v>
      </c>
      <c r="I8" s="27" t="e">
        <f>SUM('Detailed Plan'!#REF!)</f>
        <v>#REF!</v>
      </c>
      <c r="J8" s="27" t="e">
        <f>+#REF!+'Nov24'!K8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435"/>
      <c r="E9" s="435"/>
      <c r="F9" s="436"/>
      <c r="G9" s="7"/>
      <c r="H9" s="22"/>
      <c r="I9" s="22"/>
      <c r="J9" s="22"/>
      <c r="K9" s="24"/>
      <c r="L9" s="22"/>
      <c r="M9" s="182"/>
      <c r="N9" s="182"/>
      <c r="O9" s="182"/>
      <c r="P9" s="182"/>
      <c r="Q9" s="182"/>
      <c r="R9" s="183"/>
    </row>
    <row r="10" spans="1:21" x14ac:dyDescent="0.35">
      <c r="A10" s="175"/>
      <c r="B10" s="174"/>
      <c r="C10" s="460" t="s">
        <v>137</v>
      </c>
      <c r="D10" s="461"/>
      <c r="E10" s="462"/>
      <c r="F10" s="463"/>
      <c r="G10" s="179">
        <v>20</v>
      </c>
      <c r="H10" s="132">
        <f>+'Detailed Plan'!H9</f>
        <v>0</v>
      </c>
      <c r="I10" s="27" t="e">
        <f>SUM('Detailed Plan'!#REF!)</f>
        <v>#REF!</v>
      </c>
      <c r="J10" s="27" t="e">
        <f>+#REF!+'Nov24'!K10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462"/>
      <c r="F11" s="463"/>
      <c r="G11" s="179">
        <v>10</v>
      </c>
      <c r="H11" s="132">
        <f>+'Detailed Plan'!H10</f>
        <v>0</v>
      </c>
      <c r="I11" s="27" t="e">
        <f>SUM('Detailed Plan'!#REF!)</f>
        <v>#REF!</v>
      </c>
      <c r="J11" s="27" t="e">
        <f>+#REF!+'Nov24'!K11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468"/>
      <c r="E12" s="468"/>
      <c r="F12" s="469"/>
      <c r="G12" s="7"/>
      <c r="H12" s="132">
        <f>SUM(H8:H11)</f>
        <v>0</v>
      </c>
      <c r="I12" s="132" t="e">
        <f t="shared" ref="I12:L12" si="11">SUM(I8:I11)</f>
        <v>#REF!</v>
      </c>
      <c r="J12" s="132" t="e">
        <f t="shared" si="11"/>
        <v>#REF!</v>
      </c>
      <c r="K12" s="132">
        <f t="shared" si="11"/>
        <v>0</v>
      </c>
      <c r="L12" s="132" t="e">
        <f t="shared" si="11"/>
        <v>#REF!</v>
      </c>
      <c r="M12" s="182"/>
      <c r="N12" s="30">
        <f>SUM(N8:N11)</f>
        <v>0</v>
      </c>
      <c r="O12" s="30" t="e">
        <f t="shared" ref="O12:Q12" si="12">SUM(O8:O11)</f>
        <v>#REF!</v>
      </c>
      <c r="P12" s="30" t="e">
        <f t="shared" si="12"/>
        <v>#REF!</v>
      </c>
      <c r="Q12" s="30">
        <f t="shared" si="12"/>
        <v>0</v>
      </c>
      <c r="R12" s="31">
        <f t="shared" ref="R12" si="13">IF(OR(N12=0,N12=""),0,P12/N12)</f>
        <v>0</v>
      </c>
    </row>
    <row r="13" spans="1:21" ht="15.75" customHeight="1" x14ac:dyDescent="0.35">
      <c r="A13" s="136"/>
      <c r="B13" s="427" t="s">
        <v>4</v>
      </c>
      <c r="C13" s="487"/>
      <c r="D13" s="487"/>
      <c r="E13" s="487"/>
      <c r="F13" s="430"/>
      <c r="G13" s="7"/>
      <c r="H13" s="7"/>
      <c r="I13" s="7"/>
      <c r="J13" s="7"/>
      <c r="K13" s="7"/>
      <c r="L13" s="7"/>
      <c r="M13" s="182"/>
      <c r="N13" s="7"/>
      <c r="O13" s="7"/>
      <c r="P13" s="7"/>
      <c r="Q13" s="7"/>
      <c r="R13" s="7"/>
    </row>
    <row r="14" spans="1:21" ht="27.75" customHeight="1" x14ac:dyDescent="0.35">
      <c r="A14" s="136" t="s">
        <v>91</v>
      </c>
      <c r="B14" s="137" t="s">
        <v>92</v>
      </c>
      <c r="C14" s="529" t="s">
        <v>151</v>
      </c>
      <c r="D14" s="530"/>
      <c r="E14" s="530"/>
      <c r="F14" s="531"/>
      <c r="G14" s="138">
        <v>30</v>
      </c>
      <c r="H14" s="132">
        <f>+'Detailed Plan'!H13</f>
        <v>0</v>
      </c>
      <c r="I14" s="27" t="e">
        <f>SUM('Detailed Plan'!#REF!)</f>
        <v>#REF!</v>
      </c>
      <c r="J14" s="27" t="e">
        <f>+#REF!+'Nov24'!K14</f>
        <v>#REF!</v>
      </c>
      <c r="K14" s="28"/>
      <c r="L14" s="29" t="e">
        <f t="shared" ref="L14" si="14">+J14-I14</f>
        <v>#REF!</v>
      </c>
      <c r="M14" s="182"/>
      <c r="N14" s="30">
        <f>+$G14*H14</f>
        <v>0</v>
      </c>
      <c r="O14" s="30" t="e">
        <f t="shared" ref="O14:Q14" si="15">+$G14*I14</f>
        <v>#REF!</v>
      </c>
      <c r="P14" s="30" t="e">
        <f t="shared" si="15"/>
        <v>#REF!</v>
      </c>
      <c r="Q14" s="30">
        <f t="shared" si="15"/>
        <v>0</v>
      </c>
      <c r="R14" s="31">
        <f t="shared" ref="R14" si="16">IF(OR(N14=0,N14=""),0,P14/N14)</f>
        <v>0</v>
      </c>
    </row>
    <row r="15" spans="1:21" x14ac:dyDescent="0.35">
      <c r="A15" s="140" t="s">
        <v>94</v>
      </c>
      <c r="B15" s="3" t="s">
        <v>95</v>
      </c>
      <c r="C15" s="470" t="s">
        <v>5</v>
      </c>
      <c r="D15" s="471"/>
      <c r="E15" s="471"/>
      <c r="F15" s="472"/>
      <c r="G15" s="7"/>
      <c r="H15" s="159"/>
      <c r="I15" s="7"/>
      <c r="J15" s="7"/>
      <c r="K15" s="7"/>
      <c r="L15" s="7"/>
      <c r="M15" s="182"/>
      <c r="N15" s="7"/>
      <c r="O15" s="7"/>
      <c r="P15" s="7"/>
      <c r="Q15" s="7"/>
      <c r="R15" s="7"/>
    </row>
    <row r="16" spans="1:21" x14ac:dyDescent="0.35">
      <c r="A16" s="141"/>
      <c r="B16" s="3" t="s">
        <v>96</v>
      </c>
      <c r="C16" s="459" t="s">
        <v>97</v>
      </c>
      <c r="D16" s="435"/>
      <c r="E16" s="435"/>
      <c r="F16" s="436"/>
      <c r="G16" s="7"/>
      <c r="H16" s="159"/>
      <c r="I16" s="7"/>
      <c r="J16" s="7"/>
      <c r="K16" s="7"/>
      <c r="L16" s="7"/>
      <c r="M16" s="182"/>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+#REF!+'Nov24'!K17</f>
        <v>#REF!</v>
      </c>
      <c r="K17" s="28"/>
      <c r="L17" s="29" t="e">
        <f t="shared" ref="L17:L19" si="17">+J17-I17</f>
        <v>#REF!</v>
      </c>
      <c r="M17" s="182"/>
      <c r="N17" s="30">
        <f t="shared" ref="N17:N19" si="18">+$G17*H17</f>
        <v>0</v>
      </c>
      <c r="O17" s="30" t="e">
        <f t="shared" ref="O17:O19" si="19">+$G17*I17</f>
        <v>#REF!</v>
      </c>
      <c r="P17" s="30" t="e">
        <f t="shared" ref="P17:P19" si="20">+$G17*J17</f>
        <v>#REF!</v>
      </c>
      <c r="Q17" s="30">
        <f t="shared" ref="Q17:Q19" si="21">+$G17*K17</f>
        <v>0</v>
      </c>
      <c r="R17" s="31">
        <f t="shared" ref="R17:R19" si="22">IF(OR(N17=0,N17=""),0,P17/N17)</f>
        <v>0</v>
      </c>
    </row>
    <row r="18" spans="1:18" x14ac:dyDescent="0.35">
      <c r="A18" s="142"/>
      <c r="B18" s="3"/>
      <c r="C18" s="423" t="s">
        <v>7</v>
      </c>
      <c r="D18" s="424"/>
      <c r="E18" s="424"/>
      <c r="F18" s="425"/>
      <c r="G18" s="34">
        <v>20</v>
      </c>
      <c r="H18" s="132">
        <f>+'Detailed Plan'!H17</f>
        <v>0</v>
      </c>
      <c r="I18" s="27" t="e">
        <f>SUM('Detailed Plan'!#REF!)</f>
        <v>#REF!</v>
      </c>
      <c r="J18" s="27" t="e">
        <f>+#REF!+'Nov24'!K18</f>
        <v>#REF!</v>
      </c>
      <c r="K18" s="28"/>
      <c r="L18" s="29" t="e">
        <f t="shared" si="17"/>
        <v>#REF!</v>
      </c>
      <c r="M18" s="182"/>
      <c r="N18" s="30">
        <f t="shared" si="18"/>
        <v>0</v>
      </c>
      <c r="O18" s="30" t="e">
        <f t="shared" si="19"/>
        <v>#REF!</v>
      </c>
      <c r="P18" s="30" t="e">
        <f t="shared" si="20"/>
        <v>#REF!</v>
      </c>
      <c r="Q18" s="30">
        <f t="shared" si="21"/>
        <v>0</v>
      </c>
      <c r="R18" s="31">
        <f t="shared" si="22"/>
        <v>0</v>
      </c>
    </row>
    <row r="19" spans="1:18" ht="14.5" customHeight="1" x14ac:dyDescent="0.35">
      <c r="A19" s="141"/>
      <c r="B19" s="3" t="s">
        <v>98</v>
      </c>
      <c r="C19" s="459" t="s">
        <v>99</v>
      </c>
      <c r="D19" s="435"/>
      <c r="E19" s="435"/>
      <c r="F19" s="436"/>
      <c r="G19" s="34">
        <v>10</v>
      </c>
      <c r="H19" s="132">
        <f>+'Detailed Plan'!H18</f>
        <v>0</v>
      </c>
      <c r="I19" s="27" t="e">
        <f>SUM('Detailed Plan'!#REF!)</f>
        <v>#REF!</v>
      </c>
      <c r="J19" s="27" t="e">
        <f>+#REF!+'Nov24'!K19</f>
        <v>#REF!</v>
      </c>
      <c r="K19" s="28"/>
      <c r="L19" s="29" t="e">
        <f t="shared" si="17"/>
        <v>#REF!</v>
      </c>
      <c r="M19" s="182"/>
      <c r="N19" s="30">
        <f t="shared" si="18"/>
        <v>0</v>
      </c>
      <c r="O19" s="30" t="e">
        <f t="shared" si="19"/>
        <v>#REF!</v>
      </c>
      <c r="P19" s="30" t="e">
        <f t="shared" si="20"/>
        <v>#REF!</v>
      </c>
      <c r="Q19" s="30">
        <f t="shared" si="21"/>
        <v>0</v>
      </c>
      <c r="R19" s="31">
        <f t="shared" si="22"/>
        <v>0</v>
      </c>
    </row>
    <row r="20" spans="1:18" x14ac:dyDescent="0.35">
      <c r="A20" s="142"/>
      <c r="B20" s="3" t="s">
        <v>100</v>
      </c>
      <c r="C20" s="431" t="s">
        <v>8</v>
      </c>
      <c r="D20" s="437"/>
      <c r="E20" s="437"/>
      <c r="F20" s="438"/>
      <c r="G20" s="7"/>
      <c r="H20" s="159"/>
      <c r="I20" s="7"/>
      <c r="J20" s="7"/>
      <c r="K20" s="7"/>
      <c r="L20" s="7"/>
      <c r="M20" s="182"/>
      <c r="N20" s="7"/>
      <c r="O20" s="7"/>
      <c r="P20" s="7"/>
      <c r="Q20" s="7"/>
      <c r="R20" s="7"/>
    </row>
    <row r="21" spans="1:18" ht="14.5" customHeight="1" x14ac:dyDescent="0.35">
      <c r="A21" s="143"/>
      <c r="B21" s="9" t="s">
        <v>101</v>
      </c>
      <c r="C21" s="459" t="s">
        <v>145</v>
      </c>
      <c r="D21" s="435"/>
      <c r="E21" s="435"/>
      <c r="F21" s="436"/>
      <c r="G21" s="2"/>
      <c r="H21" s="159"/>
      <c r="I21" s="7"/>
      <c r="J21" s="7"/>
      <c r="K21" s="7"/>
      <c r="L21" s="7"/>
      <c r="M21" s="182"/>
      <c r="N21" s="7"/>
      <c r="O21" s="7"/>
      <c r="P21" s="7"/>
      <c r="Q21" s="7"/>
      <c r="R21" s="7"/>
    </row>
    <row r="22" spans="1:18" x14ac:dyDescent="0.35">
      <c r="A22" s="144"/>
      <c r="B22" s="9"/>
      <c r="C22" s="476" t="s">
        <v>146</v>
      </c>
      <c r="D22" s="477"/>
      <c r="E22" s="477"/>
      <c r="F22" s="478"/>
      <c r="G22" s="138">
        <v>60</v>
      </c>
      <c r="H22" s="132">
        <f>+'Detailed Plan'!H21</f>
        <v>0</v>
      </c>
      <c r="I22" s="27" t="e">
        <f>SUM('Detailed Plan'!#REF!)</f>
        <v>#REF!</v>
      </c>
      <c r="J22" s="27" t="e">
        <f>+#REF!+'Nov24'!K22</f>
        <v>#REF!</v>
      </c>
      <c r="K22" s="28"/>
      <c r="L22" s="29" t="e">
        <f t="shared" ref="L22" si="23">+J22-I22</f>
        <v>#REF!</v>
      </c>
      <c r="M22" s="182"/>
      <c r="N22" s="30">
        <f>+$G22*H22</f>
        <v>0</v>
      </c>
      <c r="O22" s="30" t="e">
        <f t="shared" ref="O22" si="24">+$G22*I22</f>
        <v>#REF!</v>
      </c>
      <c r="P22" s="30" t="e">
        <f t="shared" ref="P22" si="25">+$G22*J22</f>
        <v>#REF!</v>
      </c>
      <c r="Q22" s="30">
        <f t="shared" ref="Q22" si="26">+$G22*K22</f>
        <v>0</v>
      </c>
      <c r="R22" s="31">
        <f t="shared" ref="R22" si="27">IF(OR(N22=0,N22=""),0,P22/N22)</f>
        <v>0</v>
      </c>
    </row>
    <row r="23" spans="1:18" x14ac:dyDescent="0.35">
      <c r="A23" s="144"/>
      <c r="B23" s="9" t="s">
        <v>102</v>
      </c>
      <c r="C23" s="431" t="s">
        <v>9</v>
      </c>
      <c r="D23" s="437"/>
      <c r="E23" s="437"/>
      <c r="F23" s="438"/>
      <c r="G23" s="2"/>
      <c r="H23" s="159"/>
      <c r="I23" s="7"/>
      <c r="J23" s="7"/>
      <c r="K23" s="7"/>
      <c r="L23" s="7"/>
      <c r="M23" s="182"/>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+#REF!+'Nov24'!K24</f>
        <v>#REF!</v>
      </c>
      <c r="K24" s="28"/>
      <c r="L24" s="29" t="e">
        <f t="shared" ref="L24:L25" si="28">+J24-I24</f>
        <v>#REF!</v>
      </c>
      <c r="M24" s="182"/>
      <c r="N24" s="30">
        <f t="shared" ref="N24:N25" si="29">+$G24*H24</f>
        <v>0</v>
      </c>
      <c r="O24" s="30" t="e">
        <f t="shared" ref="O24:O25" si="30">+$G24*I24</f>
        <v>#REF!</v>
      </c>
      <c r="P24" s="30" t="e">
        <f t="shared" ref="P24:P25" si="31">+$G24*J24</f>
        <v>#REF!</v>
      </c>
      <c r="Q24" s="30">
        <f t="shared" ref="Q24:Q25" si="32">+$G24*K24</f>
        <v>0</v>
      </c>
      <c r="R24" s="31">
        <f t="shared" ref="R24:R25" si="33">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4">+K25</f>
        <v>0</v>
      </c>
      <c r="K25" s="28"/>
      <c r="L25" s="29" t="e">
        <f t="shared" si="28"/>
        <v>#REF!</v>
      </c>
      <c r="M25" s="182"/>
      <c r="N25" s="30">
        <f t="shared" si="29"/>
        <v>0</v>
      </c>
      <c r="O25" s="30" t="e">
        <f t="shared" si="30"/>
        <v>#REF!</v>
      </c>
      <c r="P25" s="30">
        <f t="shared" si="31"/>
        <v>0</v>
      </c>
      <c r="Q25" s="30">
        <f t="shared" si="32"/>
        <v>0</v>
      </c>
      <c r="R25" s="31">
        <f t="shared" si="33"/>
        <v>0</v>
      </c>
    </row>
    <row r="26" spans="1:18" x14ac:dyDescent="0.35">
      <c r="A26" s="143"/>
      <c r="B26" s="9"/>
      <c r="C26" s="439" t="s">
        <v>139</v>
      </c>
      <c r="D26" s="435"/>
      <c r="E26" s="435"/>
      <c r="F26" s="436"/>
      <c r="G26" s="138">
        <v>10</v>
      </c>
      <c r="H26" s="132">
        <f>+'Detailed Plan'!H25</f>
        <v>0</v>
      </c>
      <c r="I26" s="27" t="e">
        <f>SUM('Detailed Plan'!#REF!)</f>
        <v>#REF!</v>
      </c>
      <c r="J26" s="27" t="e">
        <f>+#REF!+'Nov24'!K26</f>
        <v>#REF!</v>
      </c>
      <c r="K26" s="28"/>
      <c r="L26" s="29" t="e">
        <f t="shared" ref="L26" si="35">+J26-I26</f>
        <v>#REF!</v>
      </c>
      <c r="M26" s="182"/>
      <c r="N26" s="30">
        <f t="shared" ref="N26" si="36">+$G26*H26</f>
        <v>0</v>
      </c>
      <c r="O26" s="30" t="e">
        <f t="shared" ref="O26" si="37">+$G26*I26</f>
        <v>#REF!</v>
      </c>
      <c r="P26" s="30" t="e">
        <f t="shared" ref="P26" si="38">+$G26*J26</f>
        <v>#REF!</v>
      </c>
      <c r="Q26" s="30">
        <f t="shared" ref="Q26" si="39">+$G26*K26</f>
        <v>0</v>
      </c>
      <c r="R26" s="31">
        <f t="shared" ref="R26" si="40">IF(OR(N26=0,N26=""),0,P26/N26)</f>
        <v>0</v>
      </c>
    </row>
    <row r="27" spans="1:18" x14ac:dyDescent="0.35">
      <c r="A27" s="143"/>
      <c r="B27" s="9" t="s">
        <v>104</v>
      </c>
      <c r="C27" s="439" t="s">
        <v>162</v>
      </c>
      <c r="D27" s="440"/>
      <c r="E27" s="440"/>
      <c r="F27" s="441"/>
      <c r="G27" s="138">
        <v>25</v>
      </c>
      <c r="H27" s="132">
        <f>+'Detailed Plan'!H26</f>
        <v>0</v>
      </c>
      <c r="I27" s="27" t="e">
        <f>SUM('Detailed Plan'!#REF!)</f>
        <v>#REF!</v>
      </c>
      <c r="J27" s="27" t="e">
        <f>+#REF!+'Nov24'!K27</f>
        <v>#REF!</v>
      </c>
      <c r="K27" s="28"/>
      <c r="L27" s="29" t="e">
        <f t="shared" ref="L27:L28" si="41">+J27-I27</f>
        <v>#REF!</v>
      </c>
      <c r="M27" s="182"/>
      <c r="N27" s="30">
        <f t="shared" ref="N27:N28" si="42">+$G27*H27</f>
        <v>0</v>
      </c>
      <c r="O27" s="30" t="e">
        <f t="shared" ref="O27:O28" si="43">+$G27*I27</f>
        <v>#REF!</v>
      </c>
      <c r="P27" s="30" t="e">
        <f t="shared" ref="P27:P28" si="44">+$G27*J27</f>
        <v>#REF!</v>
      </c>
      <c r="Q27" s="30">
        <f t="shared" ref="Q27:Q28" si="45">+$G27*K27</f>
        <v>0</v>
      </c>
      <c r="R27" s="31">
        <f t="shared" ref="R27:R28" si="46">IF(OR(N27=0,N27=""),0,P27/N27)</f>
        <v>0</v>
      </c>
    </row>
    <row r="28" spans="1:18" ht="24.75" customHeight="1" x14ac:dyDescent="0.35">
      <c r="A28" s="140" t="s">
        <v>105</v>
      </c>
      <c r="B28" s="146" t="s">
        <v>106</v>
      </c>
      <c r="C28" s="529" t="s">
        <v>107</v>
      </c>
      <c r="D28" s="530"/>
      <c r="E28" s="530"/>
      <c r="F28" s="531"/>
      <c r="G28" s="138">
        <v>30</v>
      </c>
      <c r="H28" s="132">
        <f>+'Detailed Plan'!H27</f>
        <v>0</v>
      </c>
      <c r="I28" s="27" t="e">
        <f>SUM('Detailed Plan'!#REF!)</f>
        <v>#REF!</v>
      </c>
      <c r="J28" s="27" t="e">
        <f>+#REF!+'Nov24'!K28</f>
        <v>#REF!</v>
      </c>
      <c r="K28" s="28"/>
      <c r="L28" s="29" t="e">
        <f t="shared" si="41"/>
        <v>#REF!</v>
      </c>
      <c r="M28" s="182"/>
      <c r="N28" s="30">
        <f t="shared" si="42"/>
        <v>0</v>
      </c>
      <c r="O28" s="30" t="e">
        <f t="shared" si="43"/>
        <v>#REF!</v>
      </c>
      <c r="P28" s="30" t="e">
        <f t="shared" si="44"/>
        <v>#REF!</v>
      </c>
      <c r="Q28" s="30">
        <f t="shared" si="45"/>
        <v>0</v>
      </c>
      <c r="R28" s="31">
        <f t="shared" si="46"/>
        <v>0</v>
      </c>
    </row>
    <row r="29" spans="1:18" x14ac:dyDescent="0.35">
      <c r="A29" s="147"/>
      <c r="B29" s="35"/>
      <c r="C29" s="429" t="s">
        <v>11</v>
      </c>
      <c r="D29" s="487"/>
      <c r="E29" s="487"/>
      <c r="F29" s="430"/>
      <c r="G29" s="5"/>
      <c r="H29" s="185">
        <f>SUM(H14:H28)</f>
        <v>0</v>
      </c>
      <c r="I29" s="185" t="e">
        <f t="shared" ref="I29:L29" si="47">SUM(I14:I28)</f>
        <v>#REF!</v>
      </c>
      <c r="J29" s="185" t="e">
        <f t="shared" si="47"/>
        <v>#REF!</v>
      </c>
      <c r="K29" s="185">
        <f t="shared" si="47"/>
        <v>0</v>
      </c>
      <c r="L29" s="185" t="e">
        <f t="shared" si="47"/>
        <v>#REF!</v>
      </c>
      <c r="M29" s="182"/>
      <c r="N29" s="160">
        <f>SUM(N14:N28)</f>
        <v>0</v>
      </c>
      <c r="O29" s="160" t="e">
        <f t="shared" ref="O29:Q29" si="48">SUM(O14:O28)</f>
        <v>#REF!</v>
      </c>
      <c r="P29" s="160" t="e">
        <f t="shared" si="48"/>
        <v>#REF!</v>
      </c>
      <c r="Q29" s="160">
        <f t="shared" si="48"/>
        <v>0</v>
      </c>
      <c r="R29" s="31">
        <f t="shared" ref="R29" si="49">IF(OR(N29=0,N29=""),0,P29/N29)</f>
        <v>0</v>
      </c>
    </row>
    <row r="30" spans="1:18" x14ac:dyDescent="0.35">
      <c r="A30" s="148" t="s">
        <v>108</v>
      </c>
      <c r="B30" s="146"/>
      <c r="C30" s="535" t="s">
        <v>12</v>
      </c>
      <c r="D30" s="535"/>
      <c r="E30" s="535"/>
      <c r="F30" s="536"/>
      <c r="G30" s="5"/>
      <c r="H30" s="159"/>
      <c r="I30" s="7"/>
      <c r="J30" s="7"/>
      <c r="K30" s="7"/>
      <c r="L30" s="7"/>
      <c r="M30" s="182"/>
      <c r="N30" s="7"/>
      <c r="O30" s="7"/>
      <c r="P30" s="7"/>
      <c r="Q30" s="7"/>
      <c r="R30" s="7"/>
    </row>
    <row r="31" spans="1:18" x14ac:dyDescent="0.35">
      <c r="A31" s="149"/>
      <c r="B31" s="11" t="s">
        <v>109</v>
      </c>
      <c r="C31" s="488" t="s">
        <v>13</v>
      </c>
      <c r="D31" s="488"/>
      <c r="E31" s="488"/>
      <c r="F31" s="472"/>
      <c r="G31" s="5"/>
      <c r="H31" s="159"/>
      <c r="I31" s="7"/>
      <c r="J31" s="7"/>
      <c r="K31" s="7"/>
      <c r="L31" s="7"/>
      <c r="M31" s="182"/>
      <c r="N31" s="7"/>
      <c r="O31" s="7"/>
      <c r="P31" s="7"/>
      <c r="Q31" s="7"/>
      <c r="R31" s="7"/>
    </row>
    <row r="32" spans="1:18" x14ac:dyDescent="0.35">
      <c r="A32" s="150"/>
      <c r="B32" s="35"/>
      <c r="C32" s="489" t="s">
        <v>110</v>
      </c>
      <c r="D32" s="440"/>
      <c r="E32" s="440"/>
      <c r="F32" s="441"/>
      <c r="G32" s="151">
        <v>25</v>
      </c>
      <c r="H32" s="132">
        <f>+'Detailed Plan'!H31</f>
        <v>0</v>
      </c>
      <c r="I32" s="27" t="e">
        <f>SUM('Detailed Plan'!#REF!)</f>
        <v>#REF!</v>
      </c>
      <c r="J32" s="27" t="e">
        <f>+#REF!+'Nov24'!K32</f>
        <v>#REF!</v>
      </c>
      <c r="K32" s="28"/>
      <c r="L32" s="29" t="e">
        <f t="shared" ref="L32" si="50">+J32-I32</f>
        <v>#REF!</v>
      </c>
      <c r="M32" s="182"/>
      <c r="N32" s="30">
        <f t="shared" ref="N32" si="51">+$G32*H32</f>
        <v>0</v>
      </c>
      <c r="O32" s="30" t="e">
        <f t="shared" ref="O32" si="52">+$G32*I32</f>
        <v>#REF!</v>
      </c>
      <c r="P32" s="30" t="e">
        <f t="shared" ref="P32" si="53">+$G32*J32</f>
        <v>#REF!</v>
      </c>
      <c r="Q32" s="30">
        <f t="shared" ref="Q32" si="54">+$G32*K32</f>
        <v>0</v>
      </c>
      <c r="R32" s="31">
        <f t="shared" ref="R32" si="55">IF(OR(N32=0,N32=""),0,P32/N32)</f>
        <v>0</v>
      </c>
    </row>
    <row r="33" spans="1:18" x14ac:dyDescent="0.35">
      <c r="A33" s="147"/>
      <c r="B33" s="35" t="s">
        <v>140</v>
      </c>
      <c r="C33" s="431" t="s">
        <v>141</v>
      </c>
      <c r="D33" s="432"/>
      <c r="E33" s="432"/>
      <c r="F33" s="433"/>
      <c r="G33" s="5"/>
      <c r="H33" s="5"/>
      <c r="I33" s="5"/>
      <c r="J33" s="5"/>
      <c r="K33" s="2"/>
      <c r="L33" s="5"/>
      <c r="M33" s="182"/>
      <c r="N33" s="5"/>
      <c r="O33" s="5"/>
      <c r="P33" s="5"/>
      <c r="Q33" s="5"/>
      <c r="R33" s="5"/>
    </row>
    <row r="34" spans="1:18" x14ac:dyDescent="0.35">
      <c r="A34" s="147"/>
      <c r="B34" s="35"/>
      <c r="C34" s="442" t="s">
        <v>142</v>
      </c>
      <c r="D34" s="474"/>
      <c r="E34" s="474"/>
      <c r="F34" s="475"/>
      <c r="G34" s="151">
        <v>10</v>
      </c>
      <c r="H34" s="132">
        <f>+'Detailed Plan'!H33</f>
        <v>0</v>
      </c>
      <c r="I34" s="27" t="e">
        <f>SUM('Detailed Plan'!#REF!)</f>
        <v>#REF!</v>
      </c>
      <c r="J34" s="27" t="e">
        <f>+#REF!+'Nov24'!K34</f>
        <v>#REF!</v>
      </c>
      <c r="K34" s="28"/>
      <c r="L34" s="29" t="e">
        <f t="shared" ref="L34" si="56">+J34-I34</f>
        <v>#REF!</v>
      </c>
      <c r="M34" s="182"/>
      <c r="N34" s="30">
        <f t="shared" ref="N34" si="57">+$G34*H34</f>
        <v>0</v>
      </c>
      <c r="O34" s="30" t="e">
        <f t="shared" ref="O34" si="58">+$G34*I34</f>
        <v>#REF!</v>
      </c>
      <c r="P34" s="30" t="e">
        <f t="shared" ref="P34" si="59">+$G34*J34</f>
        <v>#REF!</v>
      </c>
      <c r="Q34" s="30">
        <f t="shared" ref="Q34" si="60">+$G34*K34</f>
        <v>0</v>
      </c>
      <c r="R34" s="31">
        <f t="shared" ref="R34" si="61">IF(OR(N34=0,N34=""),0,P34/N34)</f>
        <v>0</v>
      </c>
    </row>
    <row r="35" spans="1:18" x14ac:dyDescent="0.35">
      <c r="A35" s="143"/>
      <c r="B35" s="9" t="s">
        <v>111</v>
      </c>
      <c r="C35" s="431" t="s">
        <v>14</v>
      </c>
      <c r="D35" s="432"/>
      <c r="E35" s="432"/>
      <c r="F35" s="433"/>
      <c r="G35" s="2"/>
      <c r="H35" s="159"/>
      <c r="I35" s="7"/>
      <c r="J35" s="7"/>
      <c r="K35" s="7"/>
      <c r="L35" s="7"/>
      <c r="M35" s="182"/>
      <c r="N35" s="7"/>
      <c r="O35" s="7"/>
      <c r="P35" s="7"/>
      <c r="Q35" s="7"/>
      <c r="R35" s="7"/>
    </row>
    <row r="36" spans="1:18" x14ac:dyDescent="0.35">
      <c r="A36" s="144"/>
      <c r="B36" s="9"/>
      <c r="C36" s="434" t="s">
        <v>147</v>
      </c>
      <c r="D36" s="435"/>
      <c r="E36" s="435"/>
      <c r="F36" s="436"/>
      <c r="G36" s="151">
        <v>50</v>
      </c>
      <c r="H36" s="132">
        <f>+'Detailed Plan'!H35</f>
        <v>0</v>
      </c>
      <c r="I36" s="27" t="e">
        <f>SUM('Detailed Plan'!#REF!)</f>
        <v>#REF!</v>
      </c>
      <c r="J36" s="27" t="e">
        <f>+#REF!+'Nov24'!K36</f>
        <v>#REF!</v>
      </c>
      <c r="K36" s="28"/>
      <c r="L36" s="29" t="e">
        <f t="shared" ref="L36" si="62">+J36-I36</f>
        <v>#REF!</v>
      </c>
      <c r="M36" s="182"/>
      <c r="N36" s="30">
        <f>+$G36*H36</f>
        <v>0</v>
      </c>
      <c r="O36" s="30" t="e">
        <f t="shared" ref="O36" si="63">+$G36*I36</f>
        <v>#REF!</v>
      </c>
      <c r="P36" s="30" t="e">
        <f t="shared" ref="P36" si="64">+$G36*J36</f>
        <v>#REF!</v>
      </c>
      <c r="Q36" s="30">
        <f t="shared" ref="Q36" si="65">+$G36*K36</f>
        <v>0</v>
      </c>
      <c r="R36" s="31">
        <f t="shared" ref="R36:R38" si="66">IF(OR(N36=0,N36=""),0,P36/N36)</f>
        <v>0</v>
      </c>
    </row>
    <row r="37" spans="1:18" x14ac:dyDescent="0.35">
      <c r="A37" s="147"/>
      <c r="B37" s="35"/>
      <c r="C37" s="429" t="s">
        <v>15</v>
      </c>
      <c r="D37" s="429"/>
      <c r="E37" s="429"/>
      <c r="F37" s="430"/>
      <c r="G37" s="5"/>
      <c r="H37" s="132">
        <f>SUM(H32:H36)</f>
        <v>0</v>
      </c>
      <c r="I37" s="132" t="e">
        <f t="shared" ref="I37:L37" si="67">SUM(I32:I36)</f>
        <v>#REF!</v>
      </c>
      <c r="J37" s="132" t="e">
        <f t="shared" si="67"/>
        <v>#REF!</v>
      </c>
      <c r="K37" s="132">
        <f t="shared" si="67"/>
        <v>0</v>
      </c>
      <c r="L37" s="132" t="e">
        <f t="shared" si="67"/>
        <v>#REF!</v>
      </c>
      <c r="M37" s="7"/>
      <c r="N37" s="30">
        <f>SUM(N32:N36)</f>
        <v>0</v>
      </c>
      <c r="O37" s="30" t="e">
        <f t="shared" ref="O37:Q37" si="68">SUM(O32:O36)</f>
        <v>#REF!</v>
      </c>
      <c r="P37" s="30" t="e">
        <f t="shared" si="68"/>
        <v>#REF!</v>
      </c>
      <c r="Q37" s="30">
        <f t="shared" si="68"/>
        <v>0</v>
      </c>
      <c r="R37" s="31">
        <f t="shared" si="66"/>
        <v>0</v>
      </c>
    </row>
    <row r="38" spans="1:18" x14ac:dyDescent="0.35">
      <c r="A38" s="152"/>
      <c r="B38" s="3"/>
      <c r="C38" s="490" t="s">
        <v>113</v>
      </c>
      <c r="D38" s="491"/>
      <c r="E38" s="491"/>
      <c r="F38" s="492"/>
      <c r="G38" s="153"/>
      <c r="H38" s="191">
        <f>+H37+H29+H12</f>
        <v>0</v>
      </c>
      <c r="I38" s="191" t="e">
        <f t="shared" ref="I38:L38" si="69">+I37+I29+I12</f>
        <v>#REF!</v>
      </c>
      <c r="J38" s="191" t="e">
        <f t="shared" si="69"/>
        <v>#REF!</v>
      </c>
      <c r="K38" s="191">
        <f t="shared" si="69"/>
        <v>0</v>
      </c>
      <c r="L38" s="191" t="e">
        <f t="shared" si="69"/>
        <v>#REF!</v>
      </c>
      <c r="M38" s="7"/>
      <c r="N38" s="189">
        <f>+N29+N37+N12</f>
        <v>0</v>
      </c>
      <c r="O38" s="189" t="e">
        <f t="shared" ref="O38:Q38" si="70">+O29+O37+O12</f>
        <v>#REF!</v>
      </c>
      <c r="P38" s="189" t="e">
        <f t="shared" si="70"/>
        <v>#REF!</v>
      </c>
      <c r="Q38" s="189">
        <f t="shared" si="70"/>
        <v>0</v>
      </c>
      <c r="R38" s="190">
        <f t="shared" si="66"/>
        <v>0</v>
      </c>
    </row>
    <row r="39" spans="1:18" ht="18" customHeight="1" x14ac:dyDescent="0.35">
      <c r="A39" s="196"/>
      <c r="B39" s="161"/>
      <c r="C39" s="537" t="s">
        <v>114</v>
      </c>
      <c r="D39" s="538"/>
      <c r="E39" s="538"/>
      <c r="F39" s="539"/>
      <c r="G39" s="153"/>
      <c r="H39" s="159"/>
      <c r="I39" s="7"/>
      <c r="J39" s="7"/>
      <c r="K39" s="7"/>
      <c r="L39" s="7"/>
      <c r="M39" s="182"/>
      <c r="N39" s="7"/>
      <c r="O39" s="7"/>
      <c r="P39" s="7"/>
      <c r="Q39" s="7"/>
      <c r="R39" s="7"/>
    </row>
    <row r="40" spans="1:18" x14ac:dyDescent="0.35">
      <c r="A40" s="142"/>
      <c r="B40" s="3" t="s">
        <v>115</v>
      </c>
      <c r="C40" s="488" t="s">
        <v>116</v>
      </c>
      <c r="D40" s="471"/>
      <c r="E40" s="471"/>
      <c r="F40" s="472"/>
      <c r="G40" s="2"/>
      <c r="H40" s="159"/>
      <c r="I40" s="7"/>
      <c r="J40" s="7"/>
      <c r="K40" s="7"/>
      <c r="L40" s="7"/>
      <c r="M40" s="182"/>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+#REF!+'Nov24'!K41</f>
        <v>#REF!</v>
      </c>
      <c r="K41" s="28"/>
      <c r="L41" s="29" t="e">
        <f t="shared" ref="L41" si="71">+J41-I41</f>
        <v>#REF!</v>
      </c>
      <c r="M41" s="182"/>
      <c r="N41" s="30">
        <f>+$G41*H41</f>
        <v>0</v>
      </c>
      <c r="O41" s="30" t="e">
        <f t="shared" ref="O41" si="72">+$G41*I41</f>
        <v>#REF!</v>
      </c>
      <c r="P41" s="30" t="e">
        <f t="shared" ref="P41" si="73">+$G41*J41</f>
        <v>#REF!</v>
      </c>
      <c r="Q41" s="30">
        <f t="shared" ref="Q41" si="74">+$G41*K41</f>
        <v>0</v>
      </c>
      <c r="R41" s="31">
        <f t="shared" ref="R41" si="75">IF(OR(N41=0,N41=""),0,P41/N41)</f>
        <v>0</v>
      </c>
    </row>
    <row r="42" spans="1:18" x14ac:dyDescent="0.35">
      <c r="A42" s="155"/>
      <c r="B42" s="10" t="s">
        <v>118</v>
      </c>
      <c r="C42" s="501" t="s">
        <v>17</v>
      </c>
      <c r="D42" s="477"/>
      <c r="E42" s="477"/>
      <c r="F42" s="478"/>
      <c r="G42" s="2"/>
      <c r="H42" s="132">
        <f>+'Detailed Plan'!H41</f>
        <v>0</v>
      </c>
      <c r="I42" s="27" t="e">
        <f>SUM('Detailed Plan'!#REF!)</f>
        <v>#REF!</v>
      </c>
      <c r="J42" s="27" t="e">
        <f>+#REF!+'Nov24'!K42</f>
        <v>#REF!</v>
      </c>
      <c r="K42" s="28"/>
      <c r="L42" s="29" t="e">
        <f t="shared" ref="L42" si="76">+J42-I42</f>
        <v>#REF!</v>
      </c>
      <c r="M42" s="182"/>
      <c r="N42" s="7"/>
      <c r="O42" s="7"/>
      <c r="P42" s="7"/>
      <c r="Q42" s="7"/>
      <c r="R42" s="7"/>
    </row>
    <row r="43" spans="1:18" x14ac:dyDescent="0.35">
      <c r="A43" s="155"/>
      <c r="B43" s="10"/>
      <c r="C43" s="502" t="s">
        <v>119</v>
      </c>
      <c r="D43" s="477"/>
      <c r="E43" s="477"/>
      <c r="F43" s="478"/>
      <c r="G43" s="138">
        <v>20</v>
      </c>
      <c r="H43" s="132">
        <f>+'Detailed Plan'!H42</f>
        <v>0</v>
      </c>
      <c r="I43" s="27" t="e">
        <f>SUM('Detailed Plan'!#REF!)</f>
        <v>#REF!</v>
      </c>
      <c r="J43" s="27" t="e">
        <f>+#REF!+'Nov24'!K43</f>
        <v>#REF!</v>
      </c>
      <c r="K43" s="28"/>
      <c r="L43" s="29" t="e">
        <f t="shared" ref="L43" si="77">+J43-I43</f>
        <v>#REF!</v>
      </c>
      <c r="M43" s="182"/>
      <c r="N43" s="30">
        <f>+$G43*H43</f>
        <v>0</v>
      </c>
      <c r="O43" s="30" t="e">
        <f t="shared" ref="O43" si="78">+$G43*I43</f>
        <v>#REF!</v>
      </c>
      <c r="P43" s="30" t="e">
        <f t="shared" ref="P43" si="79">+$G43*J43</f>
        <v>#REF!</v>
      </c>
      <c r="Q43" s="30">
        <f t="shared" ref="Q43" si="80">+$G43*K43</f>
        <v>0</v>
      </c>
      <c r="R43" s="31">
        <f t="shared" ref="R43" si="81">IF(OR(N43=0,N43=""),0,P43/N43)</f>
        <v>0</v>
      </c>
    </row>
    <row r="44" spans="1:18" x14ac:dyDescent="0.35">
      <c r="A44" s="155"/>
      <c r="B44" s="10" t="s">
        <v>120</v>
      </c>
      <c r="C44" s="502" t="s">
        <v>121</v>
      </c>
      <c r="D44" s="477"/>
      <c r="E44" s="477"/>
      <c r="F44" s="478"/>
      <c r="G44" s="2"/>
      <c r="H44" s="132">
        <f>+'Detailed Plan'!H43</f>
        <v>0</v>
      </c>
      <c r="I44" s="27" t="e">
        <f>SUM('Detailed Plan'!#REF!)</f>
        <v>#REF!</v>
      </c>
      <c r="J44" s="27" t="e">
        <f>+#REF!+'Nov24'!K44</f>
        <v>#REF!</v>
      </c>
      <c r="K44" s="28"/>
      <c r="L44" s="29" t="e">
        <f t="shared" ref="L44" si="82">+J44-I44</f>
        <v>#REF!</v>
      </c>
      <c r="M44" s="182"/>
      <c r="N44" s="7"/>
      <c r="O44" s="7"/>
      <c r="P44" s="7"/>
      <c r="Q44" s="7"/>
      <c r="R44" s="7"/>
    </row>
    <row r="45" spans="1:18" x14ac:dyDescent="0.35">
      <c r="A45" s="142"/>
      <c r="B45" s="3" t="s">
        <v>122</v>
      </c>
      <c r="C45" s="498" t="s">
        <v>123</v>
      </c>
      <c r="D45" s="498" t="s">
        <v>16</v>
      </c>
      <c r="E45" s="498"/>
      <c r="F45" s="438"/>
      <c r="G45" s="2"/>
      <c r="H45" s="159"/>
      <c r="I45" s="7"/>
      <c r="J45" s="7"/>
      <c r="K45" s="7"/>
      <c r="L45" s="7"/>
      <c r="M45" s="182"/>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+#REF!+'Nov24'!K46</f>
        <v>#REF!</v>
      </c>
      <c r="K46" s="28"/>
      <c r="L46" s="29" t="e">
        <f t="shared" ref="L46" si="83">+J46-I46</f>
        <v>#REF!</v>
      </c>
      <c r="M46" s="182"/>
      <c r="N46" s="30">
        <f>+$G46*H46</f>
        <v>0</v>
      </c>
      <c r="O46" s="30" t="e">
        <f t="shared" ref="O46" si="84">+$G46*I46</f>
        <v>#REF!</v>
      </c>
      <c r="P46" s="30" t="e">
        <f t="shared" ref="P46" si="85">+$G46*J46</f>
        <v>#REF!</v>
      </c>
      <c r="Q46" s="30">
        <f t="shared" ref="Q46" si="86">+$G46*K46</f>
        <v>0</v>
      </c>
      <c r="R46" s="31">
        <f t="shared" ref="R46" si="87">IF(OR(N46=0,N46=""),0,P46/N46)</f>
        <v>0</v>
      </c>
    </row>
    <row r="47" spans="1:18" x14ac:dyDescent="0.35">
      <c r="A47" s="157"/>
      <c r="B47" s="3"/>
      <c r="C47" s="493" t="s">
        <v>125</v>
      </c>
      <c r="D47" s="493"/>
      <c r="E47" s="493"/>
      <c r="F47" s="494"/>
      <c r="G47" s="2"/>
      <c r="H47" s="162">
        <f>SUM(H41:H46)</f>
        <v>0</v>
      </c>
      <c r="I47" s="162" t="e">
        <f t="shared" ref="I47:L47" si="88">SUM(I41:I46)</f>
        <v>#REF!</v>
      </c>
      <c r="J47" s="162" t="e">
        <f t="shared" si="88"/>
        <v>#REF!</v>
      </c>
      <c r="K47" s="162">
        <f t="shared" si="88"/>
        <v>0</v>
      </c>
      <c r="L47" s="162" t="e">
        <f t="shared" si="88"/>
        <v>#REF!</v>
      </c>
      <c r="M47" s="182"/>
      <c r="N47" s="163">
        <f>SUM(N41:N46)</f>
        <v>0</v>
      </c>
      <c r="O47" s="163" t="e">
        <f t="shared" ref="O47:Q47" si="89">SUM(O41:O46)</f>
        <v>#REF!</v>
      </c>
      <c r="P47" s="163" t="e">
        <f t="shared" si="89"/>
        <v>#REF!</v>
      </c>
      <c r="Q47" s="163">
        <f t="shared" si="89"/>
        <v>0</v>
      </c>
      <c r="R47" s="164">
        <f t="shared" ref="R47:R48" si="90">IF(OR(N47=0,N47=""),0,P47/N47)</f>
        <v>0</v>
      </c>
    </row>
    <row r="48" spans="1:18" ht="15" thickBot="1" x14ac:dyDescent="0.4">
      <c r="A48" s="158"/>
      <c r="B48" s="158"/>
      <c r="C48" s="509" t="s">
        <v>18</v>
      </c>
      <c r="D48" s="510"/>
      <c r="E48" s="511"/>
      <c r="F48" s="12"/>
      <c r="G48" s="12"/>
      <c r="H48" s="188">
        <f>+H47+H38</f>
        <v>0</v>
      </c>
      <c r="I48" s="188" t="e">
        <f t="shared" ref="I48:L48" si="91">+I47+I38</f>
        <v>#REF!</v>
      </c>
      <c r="J48" s="188" t="e">
        <f t="shared" si="91"/>
        <v>#REF!</v>
      </c>
      <c r="K48" s="188">
        <f t="shared" si="91"/>
        <v>0</v>
      </c>
      <c r="L48" s="188" t="e">
        <f t="shared" si="91"/>
        <v>#REF!</v>
      </c>
      <c r="M48" s="182"/>
      <c r="N48" s="165">
        <f>+N38+N47</f>
        <v>0</v>
      </c>
      <c r="O48" s="165" t="e">
        <f t="shared" ref="O48:Q48" si="92">+O38+O47</f>
        <v>#REF!</v>
      </c>
      <c r="P48" s="165" t="e">
        <f t="shared" si="92"/>
        <v>#REF!</v>
      </c>
      <c r="Q48" s="165">
        <f t="shared" si="92"/>
        <v>0</v>
      </c>
      <c r="R48" s="166">
        <f t="shared" si="90"/>
        <v>0</v>
      </c>
    </row>
    <row r="49" spans="1:18" ht="16" thickBot="1" x14ac:dyDescent="0.4">
      <c r="A49" s="39"/>
      <c r="B49" s="40"/>
      <c r="C49" s="41"/>
      <c r="E49" s="42"/>
      <c r="F49" s="42"/>
      <c r="G49" s="43"/>
      <c r="H49" s="43"/>
      <c r="I49" s="43"/>
      <c r="J49" s="43"/>
      <c r="K49" s="43"/>
      <c r="L49" s="44"/>
      <c r="M49" s="45"/>
      <c r="N49" s="45"/>
      <c r="O49" s="45"/>
      <c r="P49" s="45"/>
      <c r="Q49" s="45"/>
    </row>
    <row r="50" spans="1:18" ht="38.5"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ht="15" thickBot="1" x14ac:dyDescent="0.4">
      <c r="A51" s="47"/>
      <c r="B51" s="48"/>
      <c r="C51" s="49"/>
      <c r="D51" s="50" t="s">
        <v>39</v>
      </c>
      <c r="E51" s="51"/>
      <c r="F51" s="51"/>
      <c r="G51" s="52"/>
      <c r="H51" s="52"/>
      <c r="I51" s="52"/>
      <c r="J51" s="52"/>
      <c r="K51" s="52"/>
      <c r="L51" s="167"/>
      <c r="M51" s="168"/>
      <c r="N51" s="53">
        <f>+N48</f>
        <v>0</v>
      </c>
      <c r="O51" s="53" t="e">
        <f>+O48</f>
        <v>#REF!</v>
      </c>
      <c r="P51" s="53" t="e">
        <f>+P48</f>
        <v>#REF!</v>
      </c>
      <c r="Q51" s="53">
        <f>+Q48</f>
        <v>0</v>
      </c>
      <c r="R51" s="37">
        <f t="shared" ref="R51" si="93">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x14ac:dyDescent="0.35">
      <c r="A79" s="39"/>
      <c r="B79" s="91"/>
      <c r="C79" s="91"/>
      <c r="D79" s="91"/>
      <c r="E79" s="91"/>
      <c r="F79" s="92"/>
      <c r="G79" s="93"/>
      <c r="H79" s="93"/>
      <c r="I79" s="93"/>
      <c r="J79" s="93"/>
      <c r="K79" s="93"/>
      <c r="L79" s="94"/>
      <c r="M79" s="95"/>
      <c r="N79" s="95"/>
      <c r="O79" s="95"/>
      <c r="P79" s="95"/>
      <c r="Q79" s="95"/>
    </row>
    <row r="80" spans="1:17" ht="15" x14ac:dyDescent="0.35">
      <c r="A80" s="96" t="s">
        <v>54</v>
      </c>
      <c r="B80" s="81"/>
      <c r="E80" s="89"/>
      <c r="F80" s="97"/>
      <c r="G80" s="98"/>
      <c r="H80" s="99"/>
      <c r="I80" s="99"/>
      <c r="J80" s="99"/>
      <c r="K80" s="98"/>
      <c r="L80" s="99"/>
      <c r="M80" s="100"/>
      <c r="N80" s="100"/>
      <c r="O80" s="100"/>
      <c r="P80" s="100"/>
      <c r="Q80" s="100"/>
    </row>
    <row r="81" spans="1:17" ht="15.5" x14ac:dyDescent="0.35">
      <c r="A81" s="85"/>
      <c r="B81" s="557"/>
      <c r="C81" s="557"/>
      <c r="D81" s="557"/>
      <c r="E81" s="557"/>
      <c r="F81" s="557"/>
      <c r="G81" s="557"/>
      <c r="H81" s="557"/>
      <c r="I81" s="557"/>
      <c r="J81" s="557"/>
      <c r="K81" s="557"/>
      <c r="L81" s="557"/>
      <c r="M81" s="557"/>
      <c r="N81" s="557"/>
      <c r="O81" s="557"/>
      <c r="P81" s="557"/>
      <c r="Q81" s="558"/>
    </row>
    <row r="82" spans="1:17" x14ac:dyDescent="0.35">
      <c r="A82" s="86"/>
      <c r="B82" s="559"/>
      <c r="C82" s="559"/>
      <c r="D82" s="559"/>
      <c r="E82" s="559"/>
      <c r="F82" s="559"/>
      <c r="G82" s="559"/>
      <c r="H82" s="559"/>
      <c r="I82" s="559"/>
      <c r="J82" s="559"/>
      <c r="K82" s="559"/>
      <c r="L82" s="559"/>
      <c r="M82" s="559"/>
      <c r="N82" s="559"/>
      <c r="O82" s="559"/>
      <c r="P82" s="559"/>
      <c r="Q82" s="560"/>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7"/>
      <c r="B87" s="561"/>
      <c r="C87" s="561"/>
      <c r="D87" s="561"/>
      <c r="E87" s="561"/>
      <c r="F87" s="561"/>
      <c r="G87" s="561"/>
      <c r="H87" s="561"/>
      <c r="I87" s="561"/>
      <c r="J87" s="561"/>
      <c r="K87" s="561"/>
      <c r="L87" s="561"/>
      <c r="M87" s="561"/>
      <c r="N87" s="561"/>
      <c r="O87" s="561"/>
      <c r="P87" s="561"/>
      <c r="Q87" s="562"/>
    </row>
    <row r="88" spans="1:17" x14ac:dyDescent="0.35">
      <c r="A88" s="101"/>
      <c r="B88" s="563"/>
      <c r="C88" s="564"/>
      <c r="D88" s="564"/>
      <c r="E88" s="102"/>
      <c r="F88" s="103"/>
      <c r="G88" s="104"/>
      <c r="H88" s="105"/>
      <c r="I88" s="105"/>
      <c r="J88" s="105"/>
      <c r="K88" s="98"/>
      <c r="L88" s="99"/>
      <c r="M88" s="100"/>
      <c r="N88" s="100"/>
      <c r="O88" s="100"/>
      <c r="P88" s="100"/>
      <c r="Q88" s="100"/>
    </row>
    <row r="89" spans="1:17" ht="15.5" x14ac:dyDescent="0.35">
      <c r="A89" s="78" t="s">
        <v>55</v>
      </c>
      <c r="B89" s="106"/>
      <c r="C89" s="101"/>
      <c r="D89" s="107"/>
      <c r="E89" s="107"/>
      <c r="F89" s="97"/>
      <c r="G89" s="108"/>
      <c r="H89" s="108"/>
      <c r="I89" s="108"/>
      <c r="J89" s="108"/>
      <c r="K89" s="93"/>
      <c r="L89" s="94"/>
      <c r="M89" s="95"/>
      <c r="N89" s="95"/>
      <c r="O89" s="95"/>
      <c r="P89" s="95"/>
      <c r="Q89" s="95"/>
    </row>
    <row r="90" spans="1:17" ht="15.5" x14ac:dyDescent="0.35">
      <c r="A90" s="85"/>
      <c r="B90" s="557"/>
      <c r="C90" s="557"/>
      <c r="D90" s="557"/>
      <c r="E90" s="557"/>
      <c r="F90" s="557"/>
      <c r="G90" s="557"/>
      <c r="H90" s="557"/>
      <c r="I90" s="557"/>
      <c r="J90" s="557"/>
      <c r="K90" s="557"/>
      <c r="L90" s="557"/>
      <c r="M90" s="557"/>
      <c r="N90" s="557"/>
      <c r="O90" s="557"/>
      <c r="P90" s="557"/>
      <c r="Q90" s="558"/>
    </row>
    <row r="91" spans="1:17" x14ac:dyDescent="0.35">
      <c r="A91" s="86"/>
      <c r="B91" s="559"/>
      <c r="C91" s="559"/>
      <c r="D91" s="559"/>
      <c r="E91" s="559"/>
      <c r="F91" s="559"/>
      <c r="G91" s="559"/>
      <c r="H91" s="559"/>
      <c r="I91" s="559"/>
      <c r="J91" s="559"/>
      <c r="K91" s="559"/>
      <c r="L91" s="559"/>
      <c r="M91" s="559"/>
      <c r="N91" s="559"/>
      <c r="O91" s="559"/>
      <c r="P91" s="559"/>
      <c r="Q91" s="560"/>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7"/>
      <c r="B96" s="561"/>
      <c r="C96" s="561"/>
      <c r="D96" s="561"/>
      <c r="E96" s="561"/>
      <c r="F96" s="561"/>
      <c r="G96" s="561"/>
      <c r="H96" s="561"/>
      <c r="I96" s="561"/>
      <c r="J96" s="561"/>
      <c r="K96" s="561"/>
      <c r="L96" s="561"/>
      <c r="M96" s="561"/>
      <c r="N96" s="561"/>
      <c r="O96" s="561"/>
      <c r="P96" s="561"/>
      <c r="Q96" s="562"/>
    </row>
    <row r="97" spans="1:18" x14ac:dyDescent="0.35">
      <c r="A97" s="109"/>
      <c r="B97" s="563"/>
      <c r="C97" s="564"/>
      <c r="D97" s="564"/>
      <c r="E97" s="102"/>
      <c r="F97" s="103"/>
      <c r="G97" s="98"/>
      <c r="H97" s="99"/>
      <c r="I97" s="99"/>
      <c r="J97" s="99"/>
      <c r="K97" s="98"/>
      <c r="L97" s="99"/>
      <c r="M97" s="100"/>
      <c r="N97" s="100"/>
      <c r="O97" s="100"/>
      <c r="P97" s="100"/>
      <c r="Q97" s="100"/>
    </row>
    <row r="98" spans="1:18" ht="15.5" x14ac:dyDescent="0.35">
      <c r="A98" s="110" t="s">
        <v>114</v>
      </c>
      <c r="B98" s="111"/>
      <c r="C98" s="102"/>
      <c r="D98" s="102"/>
      <c r="E98" s="102"/>
      <c r="F98" s="103"/>
      <c r="G98" s="98"/>
      <c r="H98" s="99"/>
      <c r="I98" s="99"/>
      <c r="J98" s="99"/>
      <c r="K98" s="98"/>
      <c r="L98" s="99"/>
      <c r="M98" s="100"/>
      <c r="N98" s="100"/>
      <c r="O98" s="100"/>
      <c r="P98" s="100"/>
      <c r="Q98" s="100"/>
    </row>
    <row r="99" spans="1:18" ht="15.5" x14ac:dyDescent="0.35">
      <c r="A99" s="112"/>
      <c r="B99" s="192" t="s">
        <v>149</v>
      </c>
      <c r="C99" s="565" t="s">
        <v>148</v>
      </c>
      <c r="D99" s="565"/>
      <c r="E99" s="565"/>
      <c r="F99" s="565"/>
      <c r="G99" s="565"/>
      <c r="H99" s="565"/>
      <c r="I99" s="565"/>
      <c r="J99" s="565"/>
      <c r="K99" s="565"/>
      <c r="L99" s="565"/>
      <c r="M99" s="565"/>
      <c r="N99" s="565"/>
      <c r="O99" s="565"/>
      <c r="P99" s="565"/>
      <c r="Q99" s="565"/>
    </row>
    <row r="100" spans="1:18" ht="15.5" x14ac:dyDescent="0.35">
      <c r="A100" s="112"/>
      <c r="B100" s="193" t="s">
        <v>56</v>
      </c>
      <c r="C100" s="566" t="s">
        <v>150</v>
      </c>
      <c r="D100" s="566"/>
      <c r="E100" s="566"/>
      <c r="F100" s="566"/>
      <c r="G100" s="566"/>
      <c r="H100" s="566"/>
      <c r="I100" s="566"/>
      <c r="J100" s="566"/>
      <c r="K100" s="566"/>
      <c r="L100" s="194"/>
      <c r="M100" s="194"/>
      <c r="N100" s="194"/>
      <c r="O100" s="194"/>
      <c r="P100" s="194"/>
      <c r="Q100" s="195"/>
    </row>
    <row r="101" spans="1:18" x14ac:dyDescent="0.35">
      <c r="A101" s="109"/>
      <c r="B101" s="111"/>
      <c r="C101" s="102"/>
      <c r="D101" s="102"/>
      <c r="E101" s="102"/>
      <c r="F101" s="103"/>
      <c r="G101" s="98"/>
      <c r="H101" s="99"/>
      <c r="I101" s="99"/>
      <c r="J101" s="99"/>
      <c r="K101" s="98"/>
      <c r="L101" s="99"/>
      <c r="M101" s="100"/>
      <c r="N101" s="100"/>
      <c r="O101" s="100"/>
      <c r="P101" s="100"/>
      <c r="Q101" s="100"/>
    </row>
    <row r="102" spans="1:18" ht="15.5" x14ac:dyDescent="0.35">
      <c r="A102" s="78" t="s">
        <v>57</v>
      </c>
      <c r="B102" s="40"/>
      <c r="C102" s="77"/>
      <c r="D102" s="113"/>
      <c r="E102" s="107"/>
      <c r="F102" s="97"/>
      <c r="G102" s="108"/>
      <c r="H102" s="108"/>
      <c r="I102" s="108"/>
      <c r="J102" s="108"/>
      <c r="K102" s="93"/>
      <c r="L102" s="94"/>
      <c r="M102" s="95"/>
      <c r="N102" s="95"/>
      <c r="O102" s="95"/>
      <c r="P102" s="95"/>
      <c r="Q102" s="95"/>
    </row>
    <row r="103" spans="1:18" ht="74.25" customHeight="1" x14ac:dyDescent="0.35">
      <c r="A103" s="114"/>
      <c r="B103" s="115"/>
      <c r="C103" s="116"/>
      <c r="D103" s="116"/>
      <c r="E103" s="171"/>
      <c r="F103" s="117" t="s">
        <v>58</v>
      </c>
      <c r="G103" s="117" t="s">
        <v>59</v>
      </c>
      <c r="H103" s="117" t="s">
        <v>60</v>
      </c>
      <c r="I103" s="117" t="s">
        <v>61</v>
      </c>
      <c r="J103" s="117" t="s">
        <v>62</v>
      </c>
      <c r="K103" s="117" t="s">
        <v>153</v>
      </c>
      <c r="L103" s="117" t="s">
        <v>152</v>
      </c>
      <c r="N103" s="117" t="s">
        <v>63</v>
      </c>
      <c r="O103" s="117" t="s">
        <v>64</v>
      </c>
      <c r="P103" s="117" t="s">
        <v>65</v>
      </c>
      <c r="Q103" s="117" t="s">
        <v>66</v>
      </c>
      <c r="R103" s="117" t="s">
        <v>67</v>
      </c>
    </row>
    <row r="104" spans="1:18" x14ac:dyDescent="0.35">
      <c r="A104" s="118"/>
      <c r="B104" s="567" t="s">
        <v>68</v>
      </c>
      <c r="C104" s="568"/>
      <c r="D104" s="569"/>
      <c r="E104" s="119"/>
      <c r="F104" s="119"/>
      <c r="G104" s="119"/>
      <c r="H104" s="119"/>
      <c r="I104" s="120"/>
      <c r="J104" s="119"/>
      <c r="K104" s="119"/>
      <c r="L104" s="119"/>
      <c r="N104" s="119"/>
      <c r="O104" s="119"/>
      <c r="P104" s="119"/>
      <c r="Q104" s="120"/>
      <c r="R104" s="119"/>
    </row>
    <row r="105" spans="1:18" x14ac:dyDescent="0.35">
      <c r="A105" s="121" t="s">
        <v>69</v>
      </c>
      <c r="B105" s="556"/>
      <c r="C105" s="515"/>
      <c r="D105" s="515"/>
      <c r="E105" s="197"/>
      <c r="F105" s="122"/>
      <c r="G105" s="122"/>
      <c r="H105" s="122"/>
      <c r="I105" s="122"/>
      <c r="J105" s="122"/>
      <c r="K105" s="122"/>
      <c r="L105" s="122"/>
      <c r="N105" s="122"/>
      <c r="O105" s="122"/>
      <c r="P105" s="122"/>
      <c r="Q105" s="122"/>
      <c r="R105" s="122"/>
    </row>
    <row r="106" spans="1:18" x14ac:dyDescent="0.35">
      <c r="A106" s="121" t="s">
        <v>70</v>
      </c>
      <c r="B106" s="556"/>
      <c r="C106" s="515"/>
      <c r="D106" s="515"/>
      <c r="E106" s="197"/>
      <c r="F106" s="122"/>
      <c r="G106" s="122"/>
      <c r="H106" s="122"/>
      <c r="I106" s="122"/>
      <c r="J106" s="122"/>
      <c r="K106" s="122"/>
      <c r="L106" s="122"/>
      <c r="N106" s="122"/>
      <c r="O106" s="122"/>
      <c r="P106" s="122"/>
      <c r="Q106" s="122"/>
      <c r="R106" s="122"/>
    </row>
    <row r="107" spans="1:18" x14ac:dyDescent="0.35">
      <c r="A107" s="121" t="s">
        <v>71</v>
      </c>
      <c r="B107" s="556"/>
      <c r="C107" s="515"/>
      <c r="D107" s="515"/>
      <c r="E107" s="197"/>
      <c r="F107" s="122"/>
      <c r="G107" s="122"/>
      <c r="H107" s="122"/>
      <c r="I107" s="122"/>
      <c r="J107" s="122"/>
      <c r="K107" s="122"/>
      <c r="L107" s="122"/>
      <c r="N107" s="122"/>
      <c r="O107" s="122"/>
      <c r="P107" s="122"/>
      <c r="Q107" s="122"/>
      <c r="R107" s="122"/>
    </row>
    <row r="108" spans="1:18" x14ac:dyDescent="0.35">
      <c r="A108" s="121" t="s">
        <v>72</v>
      </c>
      <c r="B108" s="556"/>
      <c r="C108" s="515"/>
      <c r="D108" s="515"/>
      <c r="E108" s="197"/>
      <c r="F108" s="122"/>
      <c r="G108" s="122"/>
      <c r="H108" s="122"/>
      <c r="I108" s="122"/>
      <c r="J108" s="122"/>
      <c r="K108" s="122"/>
      <c r="L108" s="122"/>
      <c r="N108" s="122"/>
      <c r="O108" s="122"/>
      <c r="P108" s="122"/>
      <c r="Q108" s="122"/>
      <c r="R108" s="122"/>
    </row>
    <row r="109" spans="1:18" x14ac:dyDescent="0.35">
      <c r="A109" s="121" t="s">
        <v>73</v>
      </c>
      <c r="B109" s="570"/>
      <c r="C109" s="515"/>
      <c r="D109" s="515"/>
      <c r="E109" s="198"/>
      <c r="F109" s="124"/>
      <c r="G109" s="125"/>
      <c r="H109" s="125"/>
      <c r="I109" s="125"/>
      <c r="J109" s="123"/>
      <c r="K109" s="124"/>
      <c r="L109" s="124"/>
      <c r="N109" s="124"/>
      <c r="O109" s="125"/>
      <c r="P109" s="125"/>
      <c r="Q109" s="125"/>
      <c r="R109" s="123"/>
    </row>
    <row r="110" spans="1:18" x14ac:dyDescent="0.35">
      <c r="A110" s="121" t="s">
        <v>74</v>
      </c>
      <c r="B110" s="570"/>
      <c r="C110" s="515"/>
      <c r="D110" s="515"/>
      <c r="E110" s="198"/>
      <c r="F110" s="124"/>
      <c r="G110" s="125"/>
      <c r="H110" s="125"/>
      <c r="I110" s="125"/>
      <c r="J110" s="123"/>
      <c r="K110" s="124"/>
      <c r="L110" s="124"/>
      <c r="N110" s="124"/>
      <c r="O110" s="125"/>
      <c r="P110" s="125"/>
      <c r="Q110" s="125"/>
      <c r="R110" s="123"/>
    </row>
    <row r="111" spans="1:18" x14ac:dyDescent="0.35">
      <c r="A111" s="121" t="s">
        <v>75</v>
      </c>
      <c r="B111" s="570"/>
      <c r="C111" s="515"/>
      <c r="D111" s="515"/>
      <c r="E111" s="198"/>
      <c r="F111" s="124"/>
      <c r="G111" s="125"/>
      <c r="H111" s="125"/>
      <c r="I111" s="125"/>
      <c r="J111" s="123"/>
      <c r="K111" s="124"/>
      <c r="L111" s="124"/>
      <c r="N111" s="124"/>
      <c r="O111" s="125"/>
      <c r="P111" s="125"/>
      <c r="Q111" s="125"/>
      <c r="R111" s="123"/>
    </row>
    <row r="112" spans="1:18" x14ac:dyDescent="0.35">
      <c r="A112" s="121" t="s">
        <v>76</v>
      </c>
      <c r="B112" s="570"/>
      <c r="C112" s="515"/>
      <c r="D112" s="515"/>
      <c r="E112" s="198"/>
      <c r="F112" s="126"/>
      <c r="G112" s="127"/>
      <c r="H112" s="127"/>
      <c r="I112" s="127"/>
      <c r="J112" s="123"/>
      <c r="K112" s="126"/>
      <c r="L112" s="126"/>
      <c r="N112" s="126"/>
      <c r="O112" s="127"/>
      <c r="P112" s="127"/>
      <c r="Q112" s="127"/>
      <c r="R112" s="123"/>
    </row>
    <row r="113" spans="1:18" x14ac:dyDescent="0.35">
      <c r="A113" s="121" t="s">
        <v>77</v>
      </c>
      <c r="B113" s="514"/>
      <c r="C113" s="515"/>
      <c r="D113" s="515"/>
      <c r="E113" s="199"/>
      <c r="F113" s="128"/>
      <c r="G113" s="127"/>
      <c r="H113" s="127"/>
      <c r="I113" s="127"/>
      <c r="J113" s="126"/>
      <c r="K113" s="128"/>
      <c r="L113" s="128"/>
      <c r="N113" s="128"/>
      <c r="O113" s="127"/>
      <c r="P113" s="127"/>
      <c r="Q113" s="127"/>
      <c r="R113" s="126"/>
    </row>
    <row r="114" spans="1:18" x14ac:dyDescent="0.35">
      <c r="A114" s="121" t="s">
        <v>78</v>
      </c>
      <c r="B114" s="514"/>
      <c r="C114" s="515"/>
      <c r="D114" s="515"/>
      <c r="E114" s="200"/>
      <c r="F114" s="130"/>
      <c r="G114" s="131"/>
      <c r="H114" s="4"/>
      <c r="I114" s="4"/>
      <c r="J114" s="129"/>
      <c r="K114" s="130"/>
      <c r="L114" s="130"/>
      <c r="N114" s="130"/>
      <c r="O114" s="131"/>
      <c r="P114" s="4"/>
      <c r="Q114" s="4"/>
      <c r="R114" s="129"/>
    </row>
    <row r="115" spans="1:18" x14ac:dyDescent="0.35">
      <c r="A115" s="121" t="s">
        <v>79</v>
      </c>
      <c r="B115" s="514"/>
      <c r="C115" s="515"/>
      <c r="D115" s="515"/>
      <c r="E115" s="200"/>
      <c r="F115" s="130"/>
      <c r="G115" s="131"/>
      <c r="H115" s="4"/>
      <c r="I115" s="4"/>
      <c r="J115" s="129"/>
      <c r="K115" s="130"/>
      <c r="L115" s="130"/>
      <c r="N115" s="130"/>
      <c r="O115" s="131"/>
      <c r="P115" s="4"/>
      <c r="Q115" s="4"/>
      <c r="R115" s="129"/>
    </row>
    <row r="116" spans="1:18" x14ac:dyDescent="0.35">
      <c r="A116" s="121" t="s">
        <v>80</v>
      </c>
      <c r="B116" s="514"/>
      <c r="C116" s="515"/>
      <c r="D116" s="515"/>
      <c r="E116" s="200"/>
      <c r="F116" s="130"/>
      <c r="G116" s="131"/>
      <c r="H116" s="4"/>
      <c r="I116" s="4"/>
      <c r="J116" s="129"/>
      <c r="K116" s="130"/>
      <c r="L116" s="130"/>
      <c r="N116" s="130"/>
      <c r="O116" s="131"/>
      <c r="P116" s="4"/>
      <c r="Q116" s="4"/>
      <c r="R116" s="129"/>
    </row>
    <row r="117" spans="1:18" x14ac:dyDescent="0.35">
      <c r="A117" s="121" t="s">
        <v>81</v>
      </c>
      <c r="B117" s="514"/>
      <c r="C117" s="515"/>
      <c r="D117" s="515"/>
      <c r="E117" s="200"/>
      <c r="F117" s="130"/>
      <c r="G117" s="131"/>
      <c r="H117" s="4"/>
      <c r="I117" s="4"/>
      <c r="J117" s="129"/>
      <c r="K117" s="130"/>
      <c r="L117" s="130"/>
      <c r="N117" s="130"/>
      <c r="O117" s="131"/>
      <c r="P117" s="4"/>
      <c r="Q117" s="4"/>
      <c r="R117" s="129"/>
    </row>
    <row r="118" spans="1:18" x14ac:dyDescent="0.35">
      <c r="A118" s="121" t="s">
        <v>82</v>
      </c>
      <c r="B118" s="514"/>
      <c r="C118" s="515"/>
      <c r="D118" s="515"/>
      <c r="E118" s="200"/>
      <c r="F118" s="130"/>
      <c r="G118" s="131"/>
      <c r="H118" s="4"/>
      <c r="I118" s="4"/>
      <c r="J118" s="129"/>
      <c r="K118" s="130"/>
      <c r="L118" s="130"/>
      <c r="N118" s="130"/>
      <c r="O118" s="131"/>
      <c r="P118" s="4"/>
      <c r="Q118" s="4"/>
      <c r="R118" s="129"/>
    </row>
    <row r="119" spans="1:18" x14ac:dyDescent="0.35">
      <c r="A119" s="121" t="s">
        <v>83</v>
      </c>
      <c r="B119" s="514"/>
      <c r="C119" s="515"/>
      <c r="D119" s="515"/>
      <c r="E119" s="200"/>
      <c r="F119" s="130"/>
      <c r="G119" s="131"/>
      <c r="H119" s="4"/>
      <c r="I119" s="4"/>
      <c r="J119" s="129"/>
      <c r="K119" s="130"/>
      <c r="L119" s="130"/>
      <c r="N119" s="130"/>
      <c r="O119" s="131"/>
      <c r="P119" s="4"/>
      <c r="Q119" s="4"/>
      <c r="R119" s="129"/>
    </row>
    <row r="120" spans="1:18" x14ac:dyDescent="0.35">
      <c r="A120" s="121" t="s">
        <v>84</v>
      </c>
      <c r="B120" s="514"/>
      <c r="C120" s="515"/>
      <c r="D120" s="515"/>
      <c r="E120" s="200"/>
      <c r="F120" s="130"/>
      <c r="G120" s="131"/>
      <c r="H120" s="4"/>
      <c r="I120" s="4"/>
      <c r="J120" s="129"/>
      <c r="K120" s="130"/>
      <c r="L120" s="130"/>
      <c r="N120" s="130"/>
      <c r="O120" s="131"/>
      <c r="P120" s="4"/>
      <c r="Q120" s="4"/>
      <c r="R120" s="129"/>
    </row>
    <row r="121" spans="1:18" x14ac:dyDescent="0.35">
      <c r="A121" s="121" t="s">
        <v>85</v>
      </c>
      <c r="B121" s="514"/>
      <c r="C121" s="515"/>
      <c r="D121" s="515"/>
      <c r="E121" s="200"/>
      <c r="F121" s="130"/>
      <c r="G121" s="131"/>
      <c r="H121" s="4"/>
      <c r="I121" s="4"/>
      <c r="J121" s="129"/>
      <c r="K121" s="130"/>
      <c r="L121" s="130"/>
      <c r="N121" s="130"/>
      <c r="O121" s="131"/>
      <c r="P121" s="4"/>
      <c r="Q121" s="4"/>
      <c r="R121" s="129"/>
    </row>
    <row r="122" spans="1:18" x14ac:dyDescent="0.35">
      <c r="A122" s="121" t="s">
        <v>86</v>
      </c>
      <c r="B122" s="514"/>
      <c r="C122" s="515"/>
      <c r="D122" s="515"/>
      <c r="E122" s="200"/>
      <c r="F122" s="130"/>
      <c r="G122" s="131"/>
      <c r="H122" s="4"/>
      <c r="I122" s="4"/>
      <c r="J122" s="129"/>
      <c r="K122" s="130"/>
      <c r="L122" s="130"/>
      <c r="N122" s="130"/>
      <c r="O122" s="131"/>
      <c r="P122" s="4"/>
      <c r="Q122" s="4"/>
      <c r="R122" s="129"/>
    </row>
  </sheetData>
  <mergeCells count="95">
    <mergeCell ref="B113:D113"/>
    <mergeCell ref="B107:D107"/>
    <mergeCell ref="B109:D109"/>
    <mergeCell ref="B110:D110"/>
    <mergeCell ref="B111:D111"/>
    <mergeCell ref="B112:D112"/>
    <mergeCell ref="B108:D108"/>
    <mergeCell ref="D70:Q70"/>
    <mergeCell ref="B106:D106"/>
    <mergeCell ref="B81:Q87"/>
    <mergeCell ref="B88:D88"/>
    <mergeCell ref="B90:Q96"/>
    <mergeCell ref="B97:D97"/>
    <mergeCell ref="B72:Q78"/>
    <mergeCell ref="C99:Q99"/>
    <mergeCell ref="C100:K100"/>
    <mergeCell ref="B104:D104"/>
    <mergeCell ref="B105:D105"/>
    <mergeCell ref="C38:F38"/>
    <mergeCell ref="C39:F39"/>
    <mergeCell ref="C43:F43"/>
    <mergeCell ref="C44:F44"/>
    <mergeCell ref="C69:P69"/>
    <mergeCell ref="G59:K59"/>
    <mergeCell ref="N59:Q59"/>
    <mergeCell ref="A60:C60"/>
    <mergeCell ref="D54:Q54"/>
    <mergeCell ref="D60:G60"/>
    <mergeCell ref="I60:Q60"/>
    <mergeCell ref="A62:Q62"/>
    <mergeCell ref="A64:F64"/>
    <mergeCell ref="G64:K64"/>
    <mergeCell ref="N64:Q64"/>
    <mergeCell ref="A66:F66"/>
    <mergeCell ref="C33:F33"/>
    <mergeCell ref="C35:F35"/>
    <mergeCell ref="C36:F36"/>
    <mergeCell ref="C37:F37"/>
    <mergeCell ref="C34:F34"/>
    <mergeCell ref="C23:F23"/>
    <mergeCell ref="C24:F24"/>
    <mergeCell ref="C25:F25"/>
    <mergeCell ref="C22:F22"/>
    <mergeCell ref="C32:F32"/>
    <mergeCell ref="C31:F31"/>
    <mergeCell ref="C26:F26"/>
    <mergeCell ref="C27:F27"/>
    <mergeCell ref="C28:F28"/>
    <mergeCell ref="C29:F29"/>
    <mergeCell ref="C30:F30"/>
    <mergeCell ref="C4:F4"/>
    <mergeCell ref="C14:F14"/>
    <mergeCell ref="C15:F15"/>
    <mergeCell ref="C16:F16"/>
    <mergeCell ref="B5:F5"/>
    <mergeCell ref="C6:F6"/>
    <mergeCell ref="C7:F7"/>
    <mergeCell ref="B13:F13"/>
    <mergeCell ref="C8:F8"/>
    <mergeCell ref="C9:F9"/>
    <mergeCell ref="C10:F10"/>
    <mergeCell ref="C11:F11"/>
    <mergeCell ref="C12:F12"/>
    <mergeCell ref="A1:R1"/>
    <mergeCell ref="A2:B2"/>
    <mergeCell ref="C2:E2"/>
    <mergeCell ref="H2:J2"/>
    <mergeCell ref="H3:L3"/>
    <mergeCell ref="N3:R3"/>
    <mergeCell ref="C3:E3"/>
    <mergeCell ref="B120:D120"/>
    <mergeCell ref="B121:D121"/>
    <mergeCell ref="B122:D122"/>
    <mergeCell ref="B114:D114"/>
    <mergeCell ref="B115:D115"/>
    <mergeCell ref="B116:D116"/>
    <mergeCell ref="B117:D117"/>
    <mergeCell ref="B118:D118"/>
    <mergeCell ref="B119:D119"/>
    <mergeCell ref="C17:F17"/>
    <mergeCell ref="G66:K66"/>
    <mergeCell ref="N66:Q66"/>
    <mergeCell ref="A68:Q68"/>
    <mergeCell ref="C48:E48"/>
    <mergeCell ref="C40:F40"/>
    <mergeCell ref="C41:F41"/>
    <mergeCell ref="C42:F42"/>
    <mergeCell ref="A56:Q57"/>
    <mergeCell ref="C47:F47"/>
    <mergeCell ref="C45:F45"/>
    <mergeCell ref="C46:F46"/>
    <mergeCell ref="C18:F18"/>
    <mergeCell ref="C19:F19"/>
    <mergeCell ref="C20:F20"/>
    <mergeCell ref="C21:F21"/>
  </mergeCells>
  <printOptions horizontalCentered="1"/>
  <pageMargins left="0.2" right="0.2" top="0.5" bottom="0.5" header="0.3" footer="0.3"/>
  <pageSetup scale="69" orientation="landscape" r:id="rId1"/>
  <rowBreaks count="2" manualBreakCount="2">
    <brk id="48" max="17" man="1"/>
    <brk id="97" max="17" man="1"/>
  </rowBreaks>
  <ignoredErrors>
    <ignoredError sqref="G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2"/>
  <sheetViews>
    <sheetView view="pageBreakPreview" zoomScale="120" zoomScaleNormal="100" zoomScaleSheetLayoutView="120" workbookViewId="0">
      <selection activeCell="G2" sqref="G2"/>
    </sheetView>
  </sheetViews>
  <sheetFormatPr defaultRowHeight="14.5" x14ac:dyDescent="0.35"/>
  <cols>
    <col min="1" max="3" width="6.54296875" customWidth="1"/>
    <col min="4" max="4" width="6.1796875" customWidth="1"/>
    <col min="5" max="5" width="41.1796875" customWidth="1"/>
    <col min="6" max="6" width="8" customWidth="1"/>
    <col min="7" max="7" width="7.1796875" customWidth="1"/>
    <col min="8" max="12" width="9.81640625" customWidth="1"/>
    <col min="13" max="13" width="2" customWidth="1"/>
    <col min="14" max="18" width="9.81640625" customWidth="1"/>
  </cols>
  <sheetData>
    <row r="1" spans="1:21" s="13" customFormat="1" ht="34.5" customHeight="1" thickBot="1" x14ac:dyDescent="0.4">
      <c r="A1" s="443" t="s">
        <v>177</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4" t="e">
        <f>+#REF!</f>
        <v>#REF!</v>
      </c>
      <c r="L2" s="15">
        <v>45657</v>
      </c>
      <c r="M2" s="16"/>
      <c r="N2" s="17"/>
      <c r="O2" s="18" t="s">
        <v>21</v>
      </c>
      <c r="P2" s="17"/>
      <c r="Q2" s="19"/>
      <c r="R2" s="20" t="e">
        <f>+'Detailed Plan'!G51-'Dec24'!P51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3.25" customHeight="1" x14ac:dyDescent="0.35">
      <c r="A4" s="134" t="s">
        <v>88</v>
      </c>
      <c r="B4" s="135" t="s">
        <v>89</v>
      </c>
      <c r="C4" s="449" t="s">
        <v>90</v>
      </c>
      <c r="D4" s="450"/>
      <c r="E4" s="450"/>
      <c r="F4" s="451"/>
      <c r="G4" s="22" t="str">
        <f>+'Detailed Plan'!G3</f>
        <v xml:space="preserve">FY-26 Rate     </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462"/>
      <c r="F8" s="463"/>
      <c r="G8" s="178">
        <v>10</v>
      </c>
      <c r="H8" s="132">
        <f>+'Detailed Plan'!H7</f>
        <v>0</v>
      </c>
      <c r="I8" s="27" t="e">
        <f>SUM('Detailed Plan'!#REF!)</f>
        <v>#REF!</v>
      </c>
      <c r="J8" s="27" t="e">
        <f>+'Nov24'!J8+'Dec24'!K8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435"/>
      <c r="E9" s="435"/>
      <c r="F9" s="436"/>
      <c r="G9" s="7"/>
      <c r="H9" s="22"/>
      <c r="I9" s="22"/>
      <c r="J9" s="22"/>
      <c r="K9" s="24"/>
      <c r="L9" s="22"/>
      <c r="M9" s="182"/>
      <c r="N9" s="182"/>
      <c r="O9" s="182"/>
      <c r="P9" s="182"/>
      <c r="Q9" s="182"/>
      <c r="R9" s="183"/>
    </row>
    <row r="10" spans="1:21" x14ac:dyDescent="0.35">
      <c r="A10" s="175"/>
      <c r="B10" s="174"/>
      <c r="C10" s="460" t="s">
        <v>137</v>
      </c>
      <c r="D10" s="461"/>
      <c r="E10" s="462"/>
      <c r="F10" s="463"/>
      <c r="G10" s="179">
        <v>20</v>
      </c>
      <c r="H10" s="132">
        <f>+'Detailed Plan'!H9</f>
        <v>0</v>
      </c>
      <c r="I10" s="27" t="e">
        <f>SUM('Detailed Plan'!#REF!)</f>
        <v>#REF!</v>
      </c>
      <c r="J10" s="27" t="e">
        <f>+'Nov24'!J10+'Dec24'!K10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462"/>
      <c r="F11" s="463"/>
      <c r="G11" s="179">
        <v>10</v>
      </c>
      <c r="H11" s="132">
        <f>+'Detailed Plan'!H10</f>
        <v>0</v>
      </c>
      <c r="I11" s="27" t="e">
        <f>SUM('Detailed Plan'!#REF!)</f>
        <v>#REF!</v>
      </c>
      <c r="J11" s="27" t="e">
        <f>+'Nov24'!J11+'Dec24'!K11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468"/>
      <c r="E12" s="468"/>
      <c r="F12" s="469"/>
      <c r="G12" s="7"/>
      <c r="H12" s="204">
        <f>SUM(H8:H11)</f>
        <v>0</v>
      </c>
      <c r="I12" s="204" t="e">
        <f t="shared" ref="I12:L12" si="11">SUM(I8:I11)</f>
        <v>#REF!</v>
      </c>
      <c r="J12" s="204" t="e">
        <f t="shared" si="11"/>
        <v>#REF!</v>
      </c>
      <c r="K12" s="204">
        <f t="shared" si="11"/>
        <v>0</v>
      </c>
      <c r="L12" s="204" t="e">
        <f t="shared" si="11"/>
        <v>#REF!</v>
      </c>
      <c r="M12" s="182"/>
      <c r="N12" s="205">
        <f>SUM(N8:N11)</f>
        <v>0</v>
      </c>
      <c r="O12" s="205" t="e">
        <f t="shared" ref="O12:Q12" si="12">SUM(O8:O11)</f>
        <v>#REF!</v>
      </c>
      <c r="P12" s="205" t="e">
        <f t="shared" si="12"/>
        <v>#REF!</v>
      </c>
      <c r="Q12" s="205">
        <f t="shared" si="12"/>
        <v>0</v>
      </c>
      <c r="R12" s="187">
        <f t="shared" ref="R12" si="13">IF(OR(N12=0,N12=""),0,P12/N12)</f>
        <v>0</v>
      </c>
    </row>
    <row r="13" spans="1:21" ht="14.5" customHeight="1" x14ac:dyDescent="0.35">
      <c r="A13" s="137"/>
      <c r="B13" s="579" t="s">
        <v>4</v>
      </c>
      <c r="C13" s="577"/>
      <c r="D13" s="577"/>
      <c r="E13" s="577"/>
      <c r="F13" s="578"/>
      <c r="G13" s="7"/>
      <c r="H13" s="7"/>
      <c r="I13" s="7"/>
      <c r="J13" s="7"/>
      <c r="K13" s="7"/>
      <c r="L13" s="7"/>
      <c r="M13" s="7"/>
      <c r="N13" s="7"/>
      <c r="O13" s="7"/>
      <c r="P13" s="7"/>
      <c r="Q13" s="7"/>
      <c r="R13" s="7"/>
    </row>
    <row r="14" spans="1:21" ht="21" customHeight="1" x14ac:dyDescent="0.35">
      <c r="A14" s="136" t="s">
        <v>91</v>
      </c>
      <c r="B14" s="137" t="s">
        <v>92</v>
      </c>
      <c r="C14" s="529" t="s">
        <v>151</v>
      </c>
      <c r="D14" s="530"/>
      <c r="E14" s="530"/>
      <c r="F14" s="531"/>
      <c r="G14" s="138">
        <v>30</v>
      </c>
      <c r="H14" s="132">
        <f>+'Detailed Plan'!H13</f>
        <v>0</v>
      </c>
      <c r="I14" s="27" t="e">
        <f>SUM('Detailed Plan'!#REF!)</f>
        <v>#REF!</v>
      </c>
      <c r="J14" s="27" t="e">
        <f>+'Nov24'!J14+'Dec24'!K14</f>
        <v>#REF!</v>
      </c>
      <c r="K14" s="28"/>
      <c r="L14" s="29" t="e">
        <f t="shared" ref="L14" si="14">+J14-I14</f>
        <v>#REF!</v>
      </c>
      <c r="M14" s="7"/>
      <c r="N14" s="30">
        <f>+$G14*H14</f>
        <v>0</v>
      </c>
      <c r="O14" s="30" t="e">
        <f t="shared" ref="O14:Q14" si="15">+$G14*I14</f>
        <v>#REF!</v>
      </c>
      <c r="P14" s="30" t="e">
        <f t="shared" si="15"/>
        <v>#REF!</v>
      </c>
      <c r="Q14" s="30">
        <f t="shared" si="15"/>
        <v>0</v>
      </c>
      <c r="R14" s="31">
        <f t="shared" ref="R14" si="16">IF(OR(N14=0,N14=""),0,P14/N14)</f>
        <v>0</v>
      </c>
    </row>
    <row r="15" spans="1:21" x14ac:dyDescent="0.35">
      <c r="A15" s="140" t="s">
        <v>94</v>
      </c>
      <c r="B15" s="3" t="s">
        <v>95</v>
      </c>
      <c r="C15" s="470" t="s">
        <v>5</v>
      </c>
      <c r="D15" s="471"/>
      <c r="E15" s="471"/>
      <c r="F15" s="472"/>
      <c r="G15" s="7"/>
      <c r="H15" s="159"/>
      <c r="I15" s="7"/>
      <c r="J15" s="7"/>
      <c r="K15" s="7"/>
      <c r="L15" s="7"/>
      <c r="M15" s="7"/>
      <c r="N15" s="7"/>
      <c r="O15" s="7"/>
      <c r="P15" s="7"/>
      <c r="Q15" s="7"/>
      <c r="R15" s="7"/>
    </row>
    <row r="16" spans="1:21" x14ac:dyDescent="0.35">
      <c r="A16" s="141"/>
      <c r="B16" s="3" t="s">
        <v>96</v>
      </c>
      <c r="C16" s="459" t="s">
        <v>97</v>
      </c>
      <c r="D16" s="435"/>
      <c r="E16" s="435"/>
      <c r="F16" s="436"/>
      <c r="G16" s="7"/>
      <c r="H16" s="159"/>
      <c r="I16" s="7"/>
      <c r="J16" s="7"/>
      <c r="K16" s="7"/>
      <c r="L16" s="7"/>
      <c r="M16" s="7"/>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+'Nov24'!J17+'Dec24'!K17</f>
        <v>#REF!</v>
      </c>
      <c r="K17" s="28"/>
      <c r="L17" s="29" t="e">
        <f t="shared" ref="L17:L19" si="17">+J17-I17</f>
        <v>#REF!</v>
      </c>
      <c r="M17" s="7"/>
      <c r="N17" s="30">
        <f t="shared" ref="N17:N19" si="18">+$G17*H17</f>
        <v>0</v>
      </c>
      <c r="O17" s="30" t="e">
        <f t="shared" ref="O17:O19" si="19">+$G17*I17</f>
        <v>#REF!</v>
      </c>
      <c r="P17" s="30" t="e">
        <f t="shared" ref="P17:P19" si="20">+$G17*J17</f>
        <v>#REF!</v>
      </c>
      <c r="Q17" s="30">
        <f t="shared" ref="Q17:Q19" si="21">+$G17*K17</f>
        <v>0</v>
      </c>
      <c r="R17" s="31">
        <f t="shared" ref="R17:R19" si="22">IF(OR(N17=0,N17=""),0,P17/N17)</f>
        <v>0</v>
      </c>
    </row>
    <row r="18" spans="1:18" x14ac:dyDescent="0.35">
      <c r="A18" s="142"/>
      <c r="B18" s="3"/>
      <c r="C18" s="423" t="s">
        <v>7</v>
      </c>
      <c r="D18" s="424"/>
      <c r="E18" s="424"/>
      <c r="F18" s="425"/>
      <c r="G18" s="34">
        <v>20</v>
      </c>
      <c r="H18" s="132">
        <f>+'Detailed Plan'!H17</f>
        <v>0</v>
      </c>
      <c r="I18" s="27" t="e">
        <f>SUM('Detailed Plan'!#REF!)</f>
        <v>#REF!</v>
      </c>
      <c r="J18" s="27" t="e">
        <f>+'Nov24'!J18+'Dec24'!K18</f>
        <v>#REF!</v>
      </c>
      <c r="K18" s="28"/>
      <c r="L18" s="29" t="e">
        <f t="shared" si="17"/>
        <v>#REF!</v>
      </c>
      <c r="M18" s="7"/>
      <c r="N18" s="30">
        <f t="shared" si="18"/>
        <v>0</v>
      </c>
      <c r="O18" s="30" t="e">
        <f t="shared" si="19"/>
        <v>#REF!</v>
      </c>
      <c r="P18" s="30" t="e">
        <f t="shared" si="20"/>
        <v>#REF!</v>
      </c>
      <c r="Q18" s="30">
        <f t="shared" si="21"/>
        <v>0</v>
      </c>
      <c r="R18" s="31">
        <f t="shared" si="22"/>
        <v>0</v>
      </c>
    </row>
    <row r="19" spans="1:18" x14ac:dyDescent="0.35">
      <c r="A19" s="141"/>
      <c r="B19" s="3" t="s">
        <v>98</v>
      </c>
      <c r="C19" s="473" t="s">
        <v>99</v>
      </c>
      <c r="D19" s="474"/>
      <c r="E19" s="474"/>
      <c r="F19" s="475"/>
      <c r="G19" s="34">
        <v>10</v>
      </c>
      <c r="H19" s="132">
        <f>+'Detailed Plan'!H18</f>
        <v>0</v>
      </c>
      <c r="I19" s="27" t="e">
        <f>SUM('Detailed Plan'!#REF!)</f>
        <v>#REF!</v>
      </c>
      <c r="J19" s="27" t="e">
        <f>+'Nov24'!J19+'Dec24'!K19</f>
        <v>#REF!</v>
      </c>
      <c r="K19" s="28"/>
      <c r="L19" s="29" t="e">
        <f t="shared" si="17"/>
        <v>#REF!</v>
      </c>
      <c r="M19" s="7"/>
      <c r="N19" s="30">
        <f t="shared" si="18"/>
        <v>0</v>
      </c>
      <c r="O19" s="30" t="e">
        <f t="shared" si="19"/>
        <v>#REF!</v>
      </c>
      <c r="P19" s="30" t="e">
        <f t="shared" si="20"/>
        <v>#REF!</v>
      </c>
      <c r="Q19" s="30">
        <f t="shared" si="21"/>
        <v>0</v>
      </c>
      <c r="R19" s="31">
        <f t="shared" si="22"/>
        <v>0</v>
      </c>
    </row>
    <row r="20" spans="1:18" ht="14.5" customHeight="1" x14ac:dyDescent="0.35">
      <c r="A20" s="142"/>
      <c r="B20" s="3" t="s">
        <v>100</v>
      </c>
      <c r="C20" s="431" t="s">
        <v>8</v>
      </c>
      <c r="D20" s="437"/>
      <c r="E20" s="437"/>
      <c r="F20" s="438"/>
      <c r="G20" s="7"/>
      <c r="H20" s="159"/>
      <c r="I20" s="7"/>
      <c r="J20" s="7"/>
      <c r="K20" s="7"/>
      <c r="L20" s="7"/>
      <c r="M20" s="7"/>
      <c r="N20" s="7"/>
      <c r="O20" s="7"/>
      <c r="P20" s="7"/>
      <c r="Q20" s="7"/>
      <c r="R20" s="7"/>
    </row>
    <row r="21" spans="1:18" ht="14.5" customHeight="1" x14ac:dyDescent="0.35">
      <c r="A21" s="143"/>
      <c r="B21" s="9" t="s">
        <v>101</v>
      </c>
      <c r="C21" s="459" t="s">
        <v>145</v>
      </c>
      <c r="D21" s="435"/>
      <c r="E21" s="435"/>
      <c r="F21" s="436"/>
      <c r="G21" s="2"/>
      <c r="H21" s="159"/>
      <c r="I21" s="7"/>
      <c r="J21" s="7"/>
      <c r="K21" s="7"/>
      <c r="L21" s="7"/>
      <c r="M21" s="7"/>
      <c r="N21" s="7"/>
      <c r="O21" s="7"/>
      <c r="P21" s="7"/>
      <c r="Q21" s="7"/>
      <c r="R21" s="7"/>
    </row>
    <row r="22" spans="1:18" ht="14.5" customHeight="1" x14ac:dyDescent="0.35">
      <c r="A22" s="144"/>
      <c r="B22" s="9"/>
      <c r="C22" s="476" t="s">
        <v>146</v>
      </c>
      <c r="D22" s="477"/>
      <c r="E22" s="477"/>
      <c r="F22" s="478"/>
      <c r="G22" s="138">
        <v>60</v>
      </c>
      <c r="H22" s="132">
        <f>+'Detailed Plan'!H21</f>
        <v>0</v>
      </c>
      <c r="I22" s="27" t="e">
        <f>SUM('Detailed Plan'!#REF!)</f>
        <v>#REF!</v>
      </c>
      <c r="J22" s="27" t="e">
        <f>+'Nov24'!J22+'Dec24'!K22</f>
        <v>#REF!</v>
      </c>
      <c r="K22" s="28"/>
      <c r="L22" s="29" t="e">
        <f t="shared" ref="L22" si="23">+J22-I22</f>
        <v>#REF!</v>
      </c>
      <c r="M22" s="7"/>
      <c r="N22" s="30">
        <f>+$G22*H22</f>
        <v>0</v>
      </c>
      <c r="O22" s="30" t="e">
        <f t="shared" ref="O22" si="24">+$G22*I22</f>
        <v>#REF!</v>
      </c>
      <c r="P22" s="30" t="e">
        <f t="shared" ref="P22" si="25">+$G22*J22</f>
        <v>#REF!</v>
      </c>
      <c r="Q22" s="30">
        <f t="shared" ref="Q22" si="26">+$G22*K22</f>
        <v>0</v>
      </c>
      <c r="R22" s="31">
        <f t="shared" ref="R22" si="27">IF(OR(N22=0,N22=""),0,P22/N22)</f>
        <v>0</v>
      </c>
    </row>
    <row r="23" spans="1:18" x14ac:dyDescent="0.35">
      <c r="A23" s="144"/>
      <c r="B23" s="9" t="s">
        <v>102</v>
      </c>
      <c r="C23" s="431" t="s">
        <v>9</v>
      </c>
      <c r="D23" s="437"/>
      <c r="E23" s="437"/>
      <c r="F23" s="438"/>
      <c r="G23" s="2"/>
      <c r="H23" s="159"/>
      <c r="I23" s="7"/>
      <c r="J23" s="7"/>
      <c r="K23" s="7"/>
      <c r="L23" s="7"/>
      <c r="M23" s="7"/>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+'Nov24'!J24+'Dec24'!K24</f>
        <v>#REF!</v>
      </c>
      <c r="K24" s="28"/>
      <c r="L24" s="29" t="e">
        <f t="shared" ref="L24:L28" si="28">+J24-I24</f>
        <v>#REF!</v>
      </c>
      <c r="M24" s="7"/>
      <c r="N24" s="30">
        <f t="shared" ref="N24:N28" si="29">+$G24*H24</f>
        <v>0</v>
      </c>
      <c r="O24" s="30" t="e">
        <f t="shared" ref="O24:O28" si="30">+$G24*I24</f>
        <v>#REF!</v>
      </c>
      <c r="P24" s="30" t="e">
        <f t="shared" ref="P24:P28" si="31">+$G24*J24</f>
        <v>#REF!</v>
      </c>
      <c r="Q24" s="30">
        <f t="shared" ref="Q24:Q28" si="32">+$G24*K24</f>
        <v>0</v>
      </c>
      <c r="R24" s="31">
        <f t="shared" ref="R24:R28" si="33">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4">+K25</f>
        <v>0</v>
      </c>
      <c r="K25" s="28"/>
      <c r="L25" s="29" t="e">
        <f t="shared" si="28"/>
        <v>#REF!</v>
      </c>
      <c r="M25" s="182"/>
      <c r="N25" s="30">
        <f t="shared" si="29"/>
        <v>0</v>
      </c>
      <c r="O25" s="30" t="e">
        <f t="shared" si="30"/>
        <v>#REF!</v>
      </c>
      <c r="P25" s="30">
        <f t="shared" si="31"/>
        <v>0</v>
      </c>
      <c r="Q25" s="30">
        <f t="shared" si="32"/>
        <v>0</v>
      </c>
      <c r="R25" s="31">
        <f t="shared" si="33"/>
        <v>0</v>
      </c>
    </row>
    <row r="26" spans="1:18" ht="15" customHeight="1" x14ac:dyDescent="0.35">
      <c r="A26" s="143"/>
      <c r="B26" s="9" t="s">
        <v>160</v>
      </c>
      <c r="C26" s="439" t="s">
        <v>159</v>
      </c>
      <c r="D26" s="533"/>
      <c r="E26" s="533"/>
      <c r="F26" s="534"/>
      <c r="G26" s="138">
        <v>10</v>
      </c>
      <c r="H26" s="132">
        <f>+'Detailed Plan'!H25</f>
        <v>0</v>
      </c>
      <c r="I26" s="27" t="e">
        <f>+'Detailed Plan'!#REF!</f>
        <v>#REF!</v>
      </c>
      <c r="J26" s="27">
        <f t="shared" ref="J26" si="35">+K26</f>
        <v>0</v>
      </c>
      <c r="K26" s="28"/>
      <c r="L26" s="29" t="e">
        <f t="shared" si="28"/>
        <v>#REF!</v>
      </c>
      <c r="M26" s="7"/>
      <c r="N26" s="30">
        <f t="shared" si="29"/>
        <v>0</v>
      </c>
      <c r="O26" s="30" t="e">
        <f t="shared" si="30"/>
        <v>#REF!</v>
      </c>
      <c r="P26" s="30">
        <f t="shared" si="31"/>
        <v>0</v>
      </c>
      <c r="Q26" s="30">
        <f t="shared" si="32"/>
        <v>0</v>
      </c>
      <c r="R26" s="31">
        <f t="shared" si="33"/>
        <v>0</v>
      </c>
    </row>
    <row r="27" spans="1:18" ht="14.5" customHeight="1" x14ac:dyDescent="0.35">
      <c r="A27" s="202"/>
      <c r="B27" s="203"/>
      <c r="C27" s="439" t="s">
        <v>161</v>
      </c>
      <c r="D27" s="440"/>
      <c r="E27" s="440"/>
      <c r="F27" s="441"/>
      <c r="G27" s="138">
        <v>25</v>
      </c>
      <c r="H27" s="132">
        <f>+'Detailed Plan'!H26</f>
        <v>0</v>
      </c>
      <c r="I27" s="27" t="e">
        <f>SUM('Detailed Plan'!#REF!)</f>
        <v>#REF!</v>
      </c>
      <c r="J27" s="27" t="e">
        <f>+'Nov24'!J27+'Dec24'!K27</f>
        <v>#REF!</v>
      </c>
      <c r="K27" s="28"/>
      <c r="L27" s="29" t="e">
        <f t="shared" si="28"/>
        <v>#REF!</v>
      </c>
      <c r="M27" s="7"/>
      <c r="N27" s="30">
        <f t="shared" si="29"/>
        <v>0</v>
      </c>
      <c r="O27" s="30" t="e">
        <f t="shared" si="30"/>
        <v>#REF!</v>
      </c>
      <c r="P27" s="30" t="e">
        <f t="shared" si="31"/>
        <v>#REF!</v>
      </c>
      <c r="Q27" s="30">
        <f t="shared" si="32"/>
        <v>0</v>
      </c>
      <c r="R27" s="31">
        <f t="shared" si="33"/>
        <v>0</v>
      </c>
    </row>
    <row r="28" spans="1:18" ht="21" customHeight="1" x14ac:dyDescent="0.35">
      <c r="A28" s="137" t="s">
        <v>105</v>
      </c>
      <c r="B28" s="146" t="s">
        <v>106</v>
      </c>
      <c r="C28" s="529" t="s">
        <v>107</v>
      </c>
      <c r="D28" s="530"/>
      <c r="E28" s="530"/>
      <c r="F28" s="531"/>
      <c r="G28" s="138">
        <v>30</v>
      </c>
      <c r="H28" s="132">
        <f>+'Detailed Plan'!H27</f>
        <v>0</v>
      </c>
      <c r="I28" s="27" t="e">
        <f>SUM('Detailed Plan'!#REF!)</f>
        <v>#REF!</v>
      </c>
      <c r="J28" s="27" t="e">
        <f>+'Nov24'!J28+'Dec24'!K28</f>
        <v>#REF!</v>
      </c>
      <c r="K28" s="28"/>
      <c r="L28" s="29" t="e">
        <f t="shared" si="28"/>
        <v>#REF!</v>
      </c>
      <c r="M28" s="7"/>
      <c r="N28" s="30">
        <f t="shared" si="29"/>
        <v>0</v>
      </c>
      <c r="O28" s="30" t="e">
        <f t="shared" si="30"/>
        <v>#REF!</v>
      </c>
      <c r="P28" s="30" t="e">
        <f t="shared" si="31"/>
        <v>#REF!</v>
      </c>
      <c r="Q28" s="30">
        <f t="shared" si="32"/>
        <v>0</v>
      </c>
      <c r="R28" s="31">
        <f t="shared" si="33"/>
        <v>0</v>
      </c>
    </row>
    <row r="29" spans="1:18" x14ac:dyDescent="0.35">
      <c r="A29" s="147"/>
      <c r="B29" s="35"/>
      <c r="C29" s="429" t="s">
        <v>11</v>
      </c>
      <c r="D29" s="487"/>
      <c r="E29" s="487"/>
      <c r="F29" s="430"/>
      <c r="G29" s="5"/>
      <c r="H29" s="201">
        <f>SUM(H14:H28)</f>
        <v>0</v>
      </c>
      <c r="I29" s="201" t="e">
        <f t="shared" ref="I29:L29" si="36">SUM(I14:I28)</f>
        <v>#REF!</v>
      </c>
      <c r="J29" s="201" t="e">
        <f t="shared" si="36"/>
        <v>#REF!</v>
      </c>
      <c r="K29" s="201">
        <f t="shared" si="36"/>
        <v>0</v>
      </c>
      <c r="L29" s="201" t="e">
        <f t="shared" si="36"/>
        <v>#REF!</v>
      </c>
      <c r="M29" s="7"/>
      <c r="N29" s="209">
        <f>SUM(N14:N28)</f>
        <v>0</v>
      </c>
      <c r="O29" s="209" t="e">
        <f t="shared" ref="O29:Q29" si="37">SUM(O14:O28)</f>
        <v>#REF!</v>
      </c>
      <c r="P29" s="209" t="e">
        <f t="shared" si="37"/>
        <v>#REF!</v>
      </c>
      <c r="Q29" s="209">
        <f t="shared" si="37"/>
        <v>0</v>
      </c>
      <c r="R29" s="187">
        <f t="shared" ref="R29" si="38">IF(OR(N29=0,N29=""),0,P29/N29)</f>
        <v>0</v>
      </c>
    </row>
    <row r="30" spans="1:18" x14ac:dyDescent="0.35">
      <c r="A30" s="148" t="s">
        <v>108</v>
      </c>
      <c r="B30" s="576" t="s">
        <v>12</v>
      </c>
      <c r="C30" s="577"/>
      <c r="D30" s="577"/>
      <c r="E30" s="577"/>
      <c r="F30" s="578"/>
      <c r="G30" s="5"/>
      <c r="H30" s="159"/>
      <c r="I30" s="7"/>
      <c r="J30" s="7"/>
      <c r="K30" s="7"/>
      <c r="L30" s="7"/>
      <c r="M30" s="7"/>
      <c r="N30" s="7"/>
      <c r="O30" s="7"/>
      <c r="P30" s="7"/>
      <c r="Q30" s="7"/>
      <c r="R30" s="7"/>
    </row>
    <row r="31" spans="1:18" x14ac:dyDescent="0.35">
      <c r="A31" s="149"/>
      <c r="B31" s="11" t="s">
        <v>109</v>
      </c>
      <c r="C31" s="488" t="s">
        <v>13</v>
      </c>
      <c r="D31" s="488"/>
      <c r="E31" s="488"/>
      <c r="F31" s="472"/>
      <c r="G31" s="5"/>
      <c r="H31" s="159"/>
      <c r="I31" s="7"/>
      <c r="J31" s="7"/>
      <c r="K31" s="7"/>
      <c r="L31" s="7"/>
      <c r="M31" s="7"/>
      <c r="N31" s="7"/>
      <c r="O31" s="7"/>
      <c r="P31" s="7"/>
      <c r="Q31" s="7"/>
      <c r="R31" s="7"/>
    </row>
    <row r="32" spans="1:18" x14ac:dyDescent="0.35">
      <c r="A32" s="150"/>
      <c r="B32" s="35"/>
      <c r="C32" s="489" t="s">
        <v>110</v>
      </c>
      <c r="D32" s="440"/>
      <c r="E32" s="440"/>
      <c r="F32" s="441"/>
      <c r="G32" s="151">
        <v>25</v>
      </c>
      <c r="H32" s="132">
        <f>+'Detailed Plan'!H31</f>
        <v>0</v>
      </c>
      <c r="I32" s="27" t="e">
        <f>SUM('Detailed Plan'!#REF!)</f>
        <v>#REF!</v>
      </c>
      <c r="J32" s="27" t="e">
        <f>+'Nov24'!J32+'Dec24'!K32</f>
        <v>#REF!</v>
      </c>
      <c r="K32" s="28"/>
      <c r="L32" s="29" t="e">
        <f t="shared" ref="L32" si="39">+J32-I32</f>
        <v>#REF!</v>
      </c>
      <c r="M32" s="7"/>
      <c r="N32" s="30">
        <f>+$G32*H32</f>
        <v>0</v>
      </c>
      <c r="O32" s="30" t="e">
        <f t="shared" ref="O32" si="40">+$G32*I32</f>
        <v>#REF!</v>
      </c>
      <c r="P32" s="30" t="e">
        <f t="shared" ref="P32" si="41">+$G32*J32</f>
        <v>#REF!</v>
      </c>
      <c r="Q32" s="30">
        <f t="shared" ref="Q32" si="42">+$G32*K32</f>
        <v>0</v>
      </c>
      <c r="R32" s="31">
        <f t="shared" ref="R32" si="43">IF(OR(N32=0,N32=""),0,P32/N32)</f>
        <v>0</v>
      </c>
    </row>
    <row r="33" spans="1:18" x14ac:dyDescent="0.35">
      <c r="A33" s="147"/>
      <c r="B33" s="35" t="s">
        <v>140</v>
      </c>
      <c r="C33" s="431" t="s">
        <v>141</v>
      </c>
      <c r="D33" s="432"/>
      <c r="E33" s="432"/>
      <c r="F33" s="433"/>
      <c r="G33" s="5"/>
      <c r="H33" s="5"/>
      <c r="I33" s="5"/>
      <c r="J33" s="5"/>
      <c r="K33" s="2"/>
      <c r="L33" s="5"/>
      <c r="M33" s="7"/>
      <c r="N33" s="5"/>
      <c r="O33" s="5"/>
      <c r="P33" s="5"/>
      <c r="Q33" s="5"/>
      <c r="R33" s="5"/>
    </row>
    <row r="34" spans="1:18" x14ac:dyDescent="0.35">
      <c r="A34" s="147"/>
      <c r="B34" s="35"/>
      <c r="C34" s="442" t="s">
        <v>142</v>
      </c>
      <c r="D34" s="474"/>
      <c r="E34" s="474"/>
      <c r="F34" s="475"/>
      <c r="G34" s="151">
        <v>10</v>
      </c>
      <c r="H34" s="132">
        <f>+'Detailed Plan'!H33</f>
        <v>0</v>
      </c>
      <c r="I34" s="27" t="e">
        <f>SUM('Detailed Plan'!#REF!)</f>
        <v>#REF!</v>
      </c>
      <c r="J34" s="27" t="e">
        <f>+'Nov24'!J34+'Dec24'!K34</f>
        <v>#REF!</v>
      </c>
      <c r="K34" s="28"/>
      <c r="L34" s="29" t="e">
        <f t="shared" ref="L34" si="44">+J34-I34</f>
        <v>#REF!</v>
      </c>
      <c r="M34" s="7"/>
      <c r="N34" s="30">
        <f>+$G34*H34</f>
        <v>0</v>
      </c>
      <c r="O34" s="30" t="e">
        <f t="shared" ref="O34" si="45">+$G34*I34</f>
        <v>#REF!</v>
      </c>
      <c r="P34" s="30" t="e">
        <f t="shared" ref="P34" si="46">+$G34*J34</f>
        <v>#REF!</v>
      </c>
      <c r="Q34" s="30">
        <f t="shared" ref="Q34" si="47">+$G34*K34</f>
        <v>0</v>
      </c>
      <c r="R34" s="31">
        <f t="shared" ref="R34" si="48">IF(OR(N34=0,N34=""),0,P34/N34)</f>
        <v>0</v>
      </c>
    </row>
    <row r="35" spans="1:18" x14ac:dyDescent="0.35">
      <c r="A35" s="143"/>
      <c r="B35" s="9" t="s">
        <v>111</v>
      </c>
      <c r="C35" s="431" t="s">
        <v>14</v>
      </c>
      <c r="D35" s="432"/>
      <c r="E35" s="432"/>
      <c r="F35" s="433"/>
      <c r="G35" s="2"/>
      <c r="H35" s="159"/>
      <c r="I35" s="7"/>
      <c r="J35" s="7"/>
      <c r="K35" s="7"/>
      <c r="L35" s="7"/>
      <c r="M35" s="7"/>
      <c r="N35" s="7"/>
      <c r="O35" s="7"/>
      <c r="P35" s="7"/>
      <c r="Q35" s="7"/>
      <c r="R35" s="7"/>
    </row>
    <row r="36" spans="1:18" x14ac:dyDescent="0.35">
      <c r="A36" s="144"/>
      <c r="B36" s="9"/>
      <c r="C36" s="434" t="s">
        <v>147</v>
      </c>
      <c r="D36" s="435"/>
      <c r="E36" s="435"/>
      <c r="F36" s="436"/>
      <c r="G36" s="151">
        <v>50</v>
      </c>
      <c r="H36" s="132">
        <f>+'Detailed Plan'!H35</f>
        <v>0</v>
      </c>
      <c r="I36" s="27" t="e">
        <f>SUM('Detailed Plan'!#REF!)</f>
        <v>#REF!</v>
      </c>
      <c r="J36" s="27" t="e">
        <f>+'Nov24'!J36+'Dec24'!K36</f>
        <v>#REF!</v>
      </c>
      <c r="K36" s="28"/>
      <c r="L36" s="29" t="e">
        <f t="shared" ref="L36" si="49">+J36-I36</f>
        <v>#REF!</v>
      </c>
      <c r="M36" s="7"/>
      <c r="N36" s="30">
        <f>+$G36*H36</f>
        <v>0</v>
      </c>
      <c r="O36" s="30" t="e">
        <f t="shared" ref="O36" si="50">+$G36*I36</f>
        <v>#REF!</v>
      </c>
      <c r="P36" s="30" t="e">
        <f t="shared" ref="P36" si="51">+$G36*J36</f>
        <v>#REF!</v>
      </c>
      <c r="Q36" s="30">
        <f t="shared" ref="Q36" si="52">+$G36*K36</f>
        <v>0</v>
      </c>
      <c r="R36" s="31">
        <f t="shared" ref="R36:R38" si="53">IF(OR(N36=0,N36=""),0,P36/N36)</f>
        <v>0</v>
      </c>
    </row>
    <row r="37" spans="1:18" x14ac:dyDescent="0.35">
      <c r="A37" s="147"/>
      <c r="B37" s="35"/>
      <c r="C37" s="429" t="s">
        <v>15</v>
      </c>
      <c r="D37" s="429"/>
      <c r="E37" s="429"/>
      <c r="F37" s="430"/>
      <c r="G37" s="5"/>
      <c r="H37" s="132">
        <f>SUM(H32:H36)</f>
        <v>0</v>
      </c>
      <c r="I37" s="132" t="e">
        <f t="shared" ref="I37:L37" si="54">SUM(I32:I36)</f>
        <v>#REF!</v>
      </c>
      <c r="J37" s="132" t="e">
        <f t="shared" si="54"/>
        <v>#REF!</v>
      </c>
      <c r="K37" s="132">
        <f t="shared" si="54"/>
        <v>0</v>
      </c>
      <c r="L37" s="132" t="e">
        <f t="shared" si="54"/>
        <v>#REF!</v>
      </c>
      <c r="M37" s="7"/>
      <c r="N37" s="30">
        <f>SUM(N32:N36)</f>
        <v>0</v>
      </c>
      <c r="O37" s="30" t="e">
        <f t="shared" ref="O37:Q37" si="55">SUM(O32:O36)</f>
        <v>#REF!</v>
      </c>
      <c r="P37" s="30" t="e">
        <f t="shared" si="55"/>
        <v>#REF!</v>
      </c>
      <c r="Q37" s="30">
        <f t="shared" si="55"/>
        <v>0</v>
      </c>
      <c r="R37" s="31">
        <f t="shared" si="53"/>
        <v>0</v>
      </c>
    </row>
    <row r="38" spans="1:18" x14ac:dyDescent="0.35">
      <c r="A38" s="152"/>
      <c r="B38" s="3"/>
      <c r="C38" s="490" t="s">
        <v>113</v>
      </c>
      <c r="D38" s="491"/>
      <c r="E38" s="491"/>
      <c r="F38" s="492"/>
      <c r="G38" s="153"/>
      <c r="H38" s="191">
        <f>+H37+H29+H12</f>
        <v>0</v>
      </c>
      <c r="I38" s="191" t="e">
        <f t="shared" ref="I38:L38" si="56">+I37+I29+I12</f>
        <v>#REF!</v>
      </c>
      <c r="J38" s="191" t="e">
        <f t="shared" si="56"/>
        <v>#REF!</v>
      </c>
      <c r="K38" s="191">
        <f t="shared" si="56"/>
        <v>0</v>
      </c>
      <c r="L38" s="191" t="e">
        <f t="shared" si="56"/>
        <v>#REF!</v>
      </c>
      <c r="M38" s="7"/>
      <c r="N38" s="189">
        <f>+N29+N37+N12</f>
        <v>0</v>
      </c>
      <c r="O38" s="189" t="e">
        <f t="shared" ref="O38:Q38" si="57">+O29+O37+O12</f>
        <v>#REF!</v>
      </c>
      <c r="P38" s="189" t="e">
        <f t="shared" si="57"/>
        <v>#REF!</v>
      </c>
      <c r="Q38" s="189">
        <f t="shared" si="57"/>
        <v>0</v>
      </c>
      <c r="R38" s="190">
        <f t="shared" si="53"/>
        <v>0</v>
      </c>
    </row>
    <row r="39" spans="1:18" ht="18" customHeight="1" x14ac:dyDescent="0.35">
      <c r="A39" s="154"/>
      <c r="B39" s="11"/>
      <c r="C39" s="480" t="s">
        <v>114</v>
      </c>
      <c r="D39" s="574"/>
      <c r="E39" s="574"/>
      <c r="F39" s="574"/>
      <c r="G39" s="575"/>
      <c r="H39" s="159"/>
      <c r="I39" s="7"/>
      <c r="J39" s="7"/>
      <c r="K39" s="7"/>
      <c r="L39" s="7"/>
      <c r="M39" s="7"/>
      <c r="N39" s="7"/>
      <c r="O39" s="7"/>
      <c r="P39" s="7"/>
      <c r="Q39" s="7"/>
      <c r="R39" s="7"/>
    </row>
    <row r="40" spans="1:18" x14ac:dyDescent="0.35">
      <c r="A40" s="142"/>
      <c r="B40" s="3" t="s">
        <v>115</v>
      </c>
      <c r="C40" s="488" t="s">
        <v>116</v>
      </c>
      <c r="D40" s="471"/>
      <c r="E40" s="471"/>
      <c r="F40" s="472"/>
      <c r="G40" s="2"/>
      <c r="H40" s="159"/>
      <c r="I40" s="7"/>
      <c r="J40" s="7"/>
      <c r="K40" s="7"/>
      <c r="L40" s="7"/>
      <c r="M40" s="7"/>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+'Nov24'!J41+'Dec24'!K41</f>
        <v>#REF!</v>
      </c>
      <c r="K41" s="28"/>
      <c r="L41" s="29" t="e">
        <f t="shared" ref="L41:L42" si="58">+J41-I41</f>
        <v>#REF!</v>
      </c>
      <c r="M41" s="7"/>
      <c r="N41" s="30">
        <f>+$G41*H41</f>
        <v>0</v>
      </c>
      <c r="O41" s="30" t="e">
        <f t="shared" ref="O41" si="59">+$G41*I41</f>
        <v>#REF!</v>
      </c>
      <c r="P41" s="30" t="e">
        <f t="shared" ref="P41" si="60">+$G41*J41</f>
        <v>#REF!</v>
      </c>
      <c r="Q41" s="30">
        <f t="shared" ref="Q41" si="61">+$G41*K41</f>
        <v>0</v>
      </c>
      <c r="R41" s="31">
        <f t="shared" ref="R41" si="62">IF(OR(N41=0,N41=""),0,P41/N41)</f>
        <v>0</v>
      </c>
    </row>
    <row r="42" spans="1:18" x14ac:dyDescent="0.35">
      <c r="A42" s="155"/>
      <c r="B42" s="10" t="s">
        <v>118</v>
      </c>
      <c r="C42" s="501" t="s">
        <v>17</v>
      </c>
      <c r="D42" s="477"/>
      <c r="E42" s="477"/>
      <c r="F42" s="478"/>
      <c r="G42" s="2"/>
      <c r="H42" s="132">
        <f>+'Detailed Plan'!H41</f>
        <v>0</v>
      </c>
      <c r="I42" s="27" t="e">
        <f>SUM('Detailed Plan'!#REF!)</f>
        <v>#REF!</v>
      </c>
      <c r="J42" s="27" t="e">
        <f>+'Nov24'!J42+'Dec24'!K42</f>
        <v>#REF!</v>
      </c>
      <c r="K42" s="28"/>
      <c r="L42" s="29" t="e">
        <f t="shared" si="58"/>
        <v>#REF!</v>
      </c>
      <c r="M42" s="7"/>
      <c r="N42" s="7"/>
      <c r="O42" s="7"/>
      <c r="P42" s="7"/>
      <c r="Q42" s="7"/>
      <c r="R42" s="7"/>
    </row>
    <row r="43" spans="1:18" x14ac:dyDescent="0.35">
      <c r="A43" s="155"/>
      <c r="B43" s="10"/>
      <c r="C43" s="502" t="s">
        <v>119</v>
      </c>
      <c r="D43" s="477"/>
      <c r="E43" s="477"/>
      <c r="F43" s="478"/>
      <c r="G43" s="138">
        <v>20</v>
      </c>
      <c r="H43" s="132">
        <f>+'Detailed Plan'!H42</f>
        <v>0</v>
      </c>
      <c r="I43" s="27" t="e">
        <f>SUM('Detailed Plan'!#REF!)</f>
        <v>#REF!</v>
      </c>
      <c r="J43" s="27" t="e">
        <f>+'Nov24'!J43+'Dec24'!K43</f>
        <v>#REF!</v>
      </c>
      <c r="K43" s="28"/>
      <c r="L43" s="29" t="e">
        <f t="shared" ref="L43" si="63">+J43-I43</f>
        <v>#REF!</v>
      </c>
      <c r="M43" s="7"/>
      <c r="N43" s="30">
        <f>+$G43*H43</f>
        <v>0</v>
      </c>
      <c r="O43" s="30" t="e">
        <f t="shared" ref="O43" si="64">+$G43*I43</f>
        <v>#REF!</v>
      </c>
      <c r="P43" s="30" t="e">
        <f t="shared" ref="P43" si="65">+$G43*J43</f>
        <v>#REF!</v>
      </c>
      <c r="Q43" s="30">
        <f t="shared" ref="Q43" si="66">+$G43*K43</f>
        <v>0</v>
      </c>
      <c r="R43" s="31">
        <f t="shared" ref="R43" si="67">IF(OR(N43=0,N43=""),0,P43/N43)</f>
        <v>0</v>
      </c>
    </row>
    <row r="44" spans="1:18" x14ac:dyDescent="0.35">
      <c r="A44" s="155"/>
      <c r="B44" s="10" t="s">
        <v>120</v>
      </c>
      <c r="C44" s="502" t="s">
        <v>121</v>
      </c>
      <c r="D44" s="477"/>
      <c r="E44" s="477"/>
      <c r="F44" s="478"/>
      <c r="G44" s="2"/>
      <c r="H44" s="132">
        <f>+'Detailed Plan'!H43</f>
        <v>0</v>
      </c>
      <c r="I44" s="27" t="e">
        <f>SUM('Detailed Plan'!#REF!)</f>
        <v>#REF!</v>
      </c>
      <c r="J44" s="27" t="e">
        <f>+'Nov24'!J44+'Dec24'!K44</f>
        <v>#REF!</v>
      </c>
      <c r="K44" s="28"/>
      <c r="L44" s="29" t="e">
        <f t="shared" ref="L44" si="68">+J44-I44</f>
        <v>#REF!</v>
      </c>
      <c r="M44" s="7"/>
      <c r="N44" s="7"/>
      <c r="O44" s="7"/>
      <c r="P44" s="7"/>
      <c r="Q44" s="7"/>
      <c r="R44" s="7"/>
    </row>
    <row r="45" spans="1:18" x14ac:dyDescent="0.35">
      <c r="A45" s="142"/>
      <c r="B45" s="3" t="s">
        <v>122</v>
      </c>
      <c r="C45" s="498" t="s">
        <v>123</v>
      </c>
      <c r="D45" s="498" t="s">
        <v>16</v>
      </c>
      <c r="E45" s="498"/>
      <c r="F45" s="438"/>
      <c r="G45" s="2"/>
      <c r="H45" s="159"/>
      <c r="I45" s="7"/>
      <c r="J45" s="7"/>
      <c r="K45" s="7"/>
      <c r="L45" s="7"/>
      <c r="M45" s="7"/>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+'Nov24'!J46+'Dec24'!K46</f>
        <v>#REF!</v>
      </c>
      <c r="K46" s="28"/>
      <c r="L46" s="29" t="e">
        <f t="shared" ref="L46" si="69">+J46-I46</f>
        <v>#REF!</v>
      </c>
      <c r="M46" s="7"/>
      <c r="N46" s="30">
        <f>+$G46*H46</f>
        <v>0</v>
      </c>
      <c r="O46" s="30" t="e">
        <f t="shared" ref="O46" si="70">+$G46*I46</f>
        <v>#REF!</v>
      </c>
      <c r="P46" s="30" t="e">
        <f t="shared" ref="P46" si="71">+$G46*J46</f>
        <v>#REF!</v>
      </c>
      <c r="Q46" s="30">
        <f t="shared" ref="Q46" si="72">+$G46*K46</f>
        <v>0</v>
      </c>
      <c r="R46" s="31">
        <f t="shared" ref="R46" si="73">IF(OR(N46=0,N46=""),0,P46/N46)</f>
        <v>0</v>
      </c>
    </row>
    <row r="47" spans="1:18" x14ac:dyDescent="0.35">
      <c r="A47" s="157"/>
      <c r="B47" s="3"/>
      <c r="C47" s="493" t="s">
        <v>125</v>
      </c>
      <c r="D47" s="493"/>
      <c r="E47" s="493"/>
      <c r="F47" s="494"/>
      <c r="G47" s="2"/>
      <c r="H47" s="224">
        <f>SUM(H41:H46)</f>
        <v>0</v>
      </c>
      <c r="I47" s="224" t="e">
        <f t="shared" ref="I47:L47" si="74">SUM(I41:I46)</f>
        <v>#REF!</v>
      </c>
      <c r="J47" s="224" t="e">
        <f t="shared" si="74"/>
        <v>#REF!</v>
      </c>
      <c r="K47" s="224">
        <f t="shared" si="74"/>
        <v>0</v>
      </c>
      <c r="L47" s="224" t="e">
        <f t="shared" si="74"/>
        <v>#REF!</v>
      </c>
      <c r="M47" s="7"/>
      <c r="N47" s="225">
        <f>SUM(N42:N46)</f>
        <v>0</v>
      </c>
      <c r="O47" s="225" t="e">
        <f t="shared" ref="O47:Q47" si="75">SUM(O42:O46)</f>
        <v>#REF!</v>
      </c>
      <c r="P47" s="225" t="e">
        <f t="shared" si="75"/>
        <v>#REF!</v>
      </c>
      <c r="Q47" s="225">
        <f t="shared" si="75"/>
        <v>0</v>
      </c>
      <c r="R47" s="164">
        <f t="shared" ref="R47:R48" si="76">IF(OR(N47=0,N47=""),0,P47/N47)</f>
        <v>0</v>
      </c>
    </row>
    <row r="48" spans="1:18" s="218" customFormat="1" ht="16" thickBot="1" x14ac:dyDescent="0.4">
      <c r="A48" s="213"/>
      <c r="B48" s="213"/>
      <c r="C48" s="571" t="s">
        <v>18</v>
      </c>
      <c r="D48" s="572"/>
      <c r="E48" s="573"/>
      <c r="F48" s="214"/>
      <c r="G48" s="214"/>
      <c r="H48" s="219">
        <f>+H47+H38</f>
        <v>0</v>
      </c>
      <c r="I48" s="219" t="e">
        <f t="shared" ref="I48:L48" si="77">+I47+I38</f>
        <v>#REF!</v>
      </c>
      <c r="J48" s="219" t="e">
        <f t="shared" si="77"/>
        <v>#REF!</v>
      </c>
      <c r="K48" s="219">
        <f t="shared" si="77"/>
        <v>0</v>
      </c>
      <c r="L48" s="219" t="e">
        <f t="shared" si="77"/>
        <v>#REF!</v>
      </c>
      <c r="M48" s="7"/>
      <c r="N48" s="220">
        <f>+N38+N47</f>
        <v>0</v>
      </c>
      <c r="O48" s="220" t="e">
        <f t="shared" ref="O48:Q48" si="78">+O38+O47</f>
        <v>#REF!</v>
      </c>
      <c r="P48" s="220" t="e">
        <f t="shared" si="78"/>
        <v>#REF!</v>
      </c>
      <c r="Q48" s="220">
        <f t="shared" si="78"/>
        <v>0</v>
      </c>
      <c r="R48" s="217">
        <f t="shared" si="76"/>
        <v>0</v>
      </c>
    </row>
    <row r="49" spans="1:18" ht="16" thickBot="1" x14ac:dyDescent="0.4">
      <c r="A49" s="39"/>
      <c r="B49" s="40"/>
      <c r="C49" s="41"/>
      <c r="E49" s="42"/>
      <c r="F49" s="42"/>
      <c r="G49" s="43"/>
      <c r="H49" s="43"/>
      <c r="I49" s="43"/>
      <c r="J49" s="43"/>
      <c r="K49" s="43"/>
      <c r="L49" s="44"/>
      <c r="M49" s="45"/>
      <c r="N49" s="45"/>
      <c r="O49" s="45"/>
      <c r="P49" s="45"/>
      <c r="Q49" s="45"/>
    </row>
    <row r="50" spans="1:18" ht="47.9"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ht="16" thickBot="1" x14ac:dyDescent="0.4">
      <c r="A51" s="47"/>
      <c r="B51" s="48"/>
      <c r="C51" s="49"/>
      <c r="D51" s="50" t="s">
        <v>39</v>
      </c>
      <c r="E51" s="51"/>
      <c r="F51" s="51"/>
      <c r="G51" s="52"/>
      <c r="H51" s="52"/>
      <c r="I51" s="52"/>
      <c r="J51" s="52"/>
      <c r="K51" s="52"/>
      <c r="L51" s="167"/>
      <c r="M51" s="168"/>
      <c r="N51" s="222">
        <f>+N48</f>
        <v>0</v>
      </c>
      <c r="O51" s="222" t="e">
        <f>+O48</f>
        <v>#REF!</v>
      </c>
      <c r="P51" s="222" t="e">
        <f>+P48</f>
        <v>#REF!</v>
      </c>
      <c r="Q51" s="222">
        <f>+Q48</f>
        <v>0</v>
      </c>
      <c r="R51" s="223">
        <f t="shared" ref="R51" si="79">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x14ac:dyDescent="0.35">
      <c r="A79" s="39"/>
      <c r="B79" s="91"/>
      <c r="C79" s="91"/>
      <c r="D79" s="91"/>
      <c r="E79" s="91"/>
      <c r="F79" s="92"/>
      <c r="G79" s="93"/>
      <c r="H79" s="93"/>
      <c r="I79" s="93"/>
      <c r="J79" s="93"/>
      <c r="K79" s="93"/>
      <c r="L79" s="94"/>
      <c r="M79" s="95"/>
      <c r="N79" s="95"/>
      <c r="O79" s="95"/>
      <c r="P79" s="95"/>
      <c r="Q79" s="95"/>
    </row>
    <row r="80" spans="1:17" ht="15" x14ac:dyDescent="0.35">
      <c r="A80" s="96" t="s">
        <v>54</v>
      </c>
      <c r="B80" s="81"/>
      <c r="E80" s="89"/>
      <c r="F80" s="97"/>
      <c r="G80" s="98"/>
      <c r="H80" s="99"/>
      <c r="I80" s="99"/>
      <c r="J80" s="99"/>
      <c r="K80" s="98"/>
      <c r="L80" s="99"/>
      <c r="M80" s="100"/>
      <c r="N80" s="100"/>
      <c r="O80" s="100"/>
      <c r="P80" s="100"/>
      <c r="Q80" s="100"/>
    </row>
    <row r="81" spans="1:17" ht="15.5" x14ac:dyDescent="0.35">
      <c r="A81" s="85"/>
      <c r="B81" s="557"/>
      <c r="C81" s="557"/>
      <c r="D81" s="557"/>
      <c r="E81" s="557"/>
      <c r="F81" s="557"/>
      <c r="G81" s="557"/>
      <c r="H81" s="557"/>
      <c r="I81" s="557"/>
      <c r="J81" s="557"/>
      <c r="K81" s="557"/>
      <c r="L81" s="557"/>
      <c r="M81" s="557"/>
      <c r="N81" s="557"/>
      <c r="O81" s="557"/>
      <c r="P81" s="557"/>
      <c r="Q81" s="558"/>
    </row>
    <row r="82" spans="1:17" x14ac:dyDescent="0.35">
      <c r="A82" s="86"/>
      <c r="B82" s="559"/>
      <c r="C82" s="559"/>
      <c r="D82" s="559"/>
      <c r="E82" s="559"/>
      <c r="F82" s="559"/>
      <c r="G82" s="559"/>
      <c r="H82" s="559"/>
      <c r="I82" s="559"/>
      <c r="J82" s="559"/>
      <c r="K82" s="559"/>
      <c r="L82" s="559"/>
      <c r="M82" s="559"/>
      <c r="N82" s="559"/>
      <c r="O82" s="559"/>
      <c r="P82" s="559"/>
      <c r="Q82" s="560"/>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7"/>
      <c r="B87" s="561"/>
      <c r="C87" s="561"/>
      <c r="D87" s="561"/>
      <c r="E87" s="561"/>
      <c r="F87" s="561"/>
      <c r="G87" s="561"/>
      <c r="H87" s="561"/>
      <c r="I87" s="561"/>
      <c r="J87" s="561"/>
      <c r="K87" s="561"/>
      <c r="L87" s="561"/>
      <c r="M87" s="561"/>
      <c r="N87" s="561"/>
      <c r="O87" s="561"/>
      <c r="P87" s="561"/>
      <c r="Q87" s="562"/>
    </row>
    <row r="88" spans="1:17" x14ac:dyDescent="0.35">
      <c r="A88" s="101"/>
      <c r="B88" s="563"/>
      <c r="C88" s="564"/>
      <c r="D88" s="564"/>
      <c r="E88" s="102"/>
      <c r="F88" s="103"/>
      <c r="G88" s="104"/>
      <c r="H88" s="105"/>
      <c r="I88" s="105"/>
      <c r="J88" s="105"/>
      <c r="K88" s="98"/>
      <c r="L88" s="99"/>
      <c r="M88" s="100"/>
      <c r="N88" s="100"/>
      <c r="O88" s="100"/>
      <c r="P88" s="100"/>
      <c r="Q88" s="100"/>
    </row>
    <row r="89" spans="1:17" ht="15.5" x14ac:dyDescent="0.35">
      <c r="A89" s="78" t="s">
        <v>55</v>
      </c>
      <c r="B89" s="106"/>
      <c r="C89" s="101"/>
      <c r="D89" s="107"/>
      <c r="E89" s="107"/>
      <c r="F89" s="97"/>
      <c r="G89" s="108"/>
      <c r="H89" s="108"/>
      <c r="I89" s="108"/>
      <c r="J89" s="108"/>
      <c r="K89" s="93"/>
      <c r="L89" s="94"/>
      <c r="M89" s="95"/>
      <c r="N89" s="95"/>
      <c r="O89" s="95"/>
      <c r="P89" s="95"/>
      <c r="Q89" s="95"/>
    </row>
    <row r="90" spans="1:17" ht="15.5" x14ac:dyDescent="0.35">
      <c r="A90" s="85"/>
      <c r="B90" s="557"/>
      <c r="C90" s="557"/>
      <c r="D90" s="557"/>
      <c r="E90" s="557"/>
      <c r="F90" s="557"/>
      <c r="G90" s="557"/>
      <c r="H90" s="557"/>
      <c r="I90" s="557"/>
      <c r="J90" s="557"/>
      <c r="K90" s="557"/>
      <c r="L90" s="557"/>
      <c r="M90" s="557"/>
      <c r="N90" s="557"/>
      <c r="O90" s="557"/>
      <c r="P90" s="557"/>
      <c r="Q90" s="558"/>
    </row>
    <row r="91" spans="1:17" x14ac:dyDescent="0.35">
      <c r="A91" s="86"/>
      <c r="B91" s="559"/>
      <c r="C91" s="559"/>
      <c r="D91" s="559"/>
      <c r="E91" s="559"/>
      <c r="F91" s="559"/>
      <c r="G91" s="559"/>
      <c r="H91" s="559"/>
      <c r="I91" s="559"/>
      <c r="J91" s="559"/>
      <c r="K91" s="559"/>
      <c r="L91" s="559"/>
      <c r="M91" s="559"/>
      <c r="N91" s="559"/>
      <c r="O91" s="559"/>
      <c r="P91" s="559"/>
      <c r="Q91" s="560"/>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7"/>
      <c r="B96" s="561"/>
      <c r="C96" s="561"/>
      <c r="D96" s="561"/>
      <c r="E96" s="561"/>
      <c r="F96" s="561"/>
      <c r="G96" s="561"/>
      <c r="H96" s="561"/>
      <c r="I96" s="561"/>
      <c r="J96" s="561"/>
      <c r="K96" s="561"/>
      <c r="L96" s="561"/>
      <c r="M96" s="561"/>
      <c r="N96" s="561"/>
      <c r="O96" s="561"/>
      <c r="P96" s="561"/>
      <c r="Q96" s="562"/>
    </row>
    <row r="97" spans="1:18" x14ac:dyDescent="0.35">
      <c r="A97" s="109"/>
      <c r="B97" s="563"/>
      <c r="C97" s="564"/>
      <c r="D97" s="564"/>
      <c r="E97" s="102"/>
      <c r="F97" s="103"/>
      <c r="G97" s="98"/>
      <c r="H97" s="99"/>
      <c r="I97" s="99"/>
      <c r="J97" s="99"/>
      <c r="K97" s="98"/>
      <c r="L97" s="99"/>
      <c r="M97" s="100"/>
      <c r="N97" s="100"/>
      <c r="O97" s="100"/>
      <c r="P97" s="100"/>
      <c r="Q97" s="100"/>
    </row>
    <row r="98" spans="1:18" ht="15.5" x14ac:dyDescent="0.35">
      <c r="A98" s="110" t="s">
        <v>114</v>
      </c>
      <c r="B98" s="111"/>
      <c r="C98" s="102"/>
      <c r="D98" s="102"/>
      <c r="E98" s="102"/>
      <c r="F98" s="103"/>
      <c r="G98" s="98"/>
      <c r="H98" s="99"/>
      <c r="I98" s="99"/>
      <c r="J98" s="99"/>
      <c r="K98" s="98"/>
      <c r="L98" s="99"/>
      <c r="M98" s="100"/>
      <c r="N98" s="100"/>
      <c r="O98" s="100"/>
      <c r="P98" s="100"/>
      <c r="Q98" s="100"/>
    </row>
    <row r="99" spans="1:18" ht="15.5" x14ac:dyDescent="0.35">
      <c r="A99" s="112"/>
      <c r="B99" s="192" t="s">
        <v>149</v>
      </c>
      <c r="C99" s="565" t="s">
        <v>148</v>
      </c>
      <c r="D99" s="565"/>
      <c r="E99" s="565"/>
      <c r="F99" s="565"/>
      <c r="G99" s="565"/>
      <c r="H99" s="565"/>
      <c r="I99" s="565"/>
      <c r="J99" s="565"/>
      <c r="K99" s="565"/>
      <c r="L99" s="565"/>
      <c r="M99" s="565"/>
      <c r="N99" s="565"/>
      <c r="O99" s="565"/>
      <c r="P99" s="565"/>
      <c r="Q99" s="565"/>
    </row>
    <row r="100" spans="1:18" ht="15.5" x14ac:dyDescent="0.35">
      <c r="A100" s="112"/>
      <c r="B100" s="193" t="s">
        <v>56</v>
      </c>
      <c r="C100" s="566" t="s">
        <v>150</v>
      </c>
      <c r="D100" s="566"/>
      <c r="E100" s="566"/>
      <c r="F100" s="566"/>
      <c r="G100" s="566"/>
      <c r="H100" s="566"/>
      <c r="I100" s="566"/>
      <c r="J100" s="566"/>
      <c r="K100" s="566"/>
      <c r="L100" s="194"/>
      <c r="M100" s="194"/>
      <c r="N100" s="194"/>
      <c r="O100" s="194"/>
      <c r="P100" s="194"/>
      <c r="Q100" s="195"/>
    </row>
    <row r="101" spans="1:18" x14ac:dyDescent="0.35">
      <c r="A101" s="109"/>
      <c r="B101" s="111"/>
      <c r="C101" s="102"/>
      <c r="D101" s="102"/>
      <c r="E101" s="102"/>
      <c r="F101" s="103"/>
      <c r="G101" s="98"/>
      <c r="H101" s="99"/>
      <c r="I101" s="99"/>
      <c r="J101" s="99"/>
      <c r="K101" s="98"/>
      <c r="L101" s="99"/>
      <c r="M101" s="100"/>
      <c r="N101" s="100"/>
      <c r="O101" s="100"/>
      <c r="P101" s="100"/>
      <c r="Q101" s="100"/>
    </row>
    <row r="102" spans="1:18" ht="15.5" x14ac:dyDescent="0.35">
      <c r="A102" s="78" t="s">
        <v>57</v>
      </c>
      <c r="B102" s="40"/>
      <c r="C102" s="77"/>
      <c r="D102" s="113"/>
      <c r="E102" s="107"/>
      <c r="F102" s="97"/>
      <c r="G102" s="108"/>
      <c r="H102" s="108"/>
      <c r="I102" s="108"/>
      <c r="J102" s="108"/>
      <c r="K102" s="93"/>
      <c r="L102" s="94"/>
      <c r="M102" s="95"/>
      <c r="N102" s="95"/>
      <c r="O102" s="95"/>
      <c r="P102" s="95"/>
      <c r="Q102" s="95"/>
    </row>
    <row r="103" spans="1:18" ht="74.25" customHeight="1" x14ac:dyDescent="0.35">
      <c r="A103" s="114"/>
      <c r="B103" s="115"/>
      <c r="C103" s="116"/>
      <c r="D103" s="116"/>
      <c r="E103" s="171"/>
      <c r="F103" s="117" t="s">
        <v>58</v>
      </c>
      <c r="G103" s="117" t="s">
        <v>59</v>
      </c>
      <c r="H103" s="117" t="s">
        <v>60</v>
      </c>
      <c r="I103" s="117" t="s">
        <v>61</v>
      </c>
      <c r="J103" s="117" t="s">
        <v>62</v>
      </c>
      <c r="K103" s="117" t="s">
        <v>153</v>
      </c>
      <c r="L103" s="117" t="s">
        <v>152</v>
      </c>
      <c r="N103" s="117" t="s">
        <v>63</v>
      </c>
      <c r="O103" s="117" t="s">
        <v>64</v>
      </c>
      <c r="P103" s="117" t="s">
        <v>65</v>
      </c>
      <c r="Q103" s="117" t="s">
        <v>66</v>
      </c>
      <c r="R103" s="117" t="s">
        <v>67</v>
      </c>
    </row>
    <row r="104" spans="1:18" x14ac:dyDescent="0.35">
      <c r="A104" s="118"/>
      <c r="B104" s="567" t="s">
        <v>68</v>
      </c>
      <c r="C104" s="568"/>
      <c r="D104" s="569"/>
      <c r="E104" s="119"/>
      <c r="F104" s="119"/>
      <c r="G104" s="119"/>
      <c r="H104" s="119"/>
      <c r="I104" s="120"/>
      <c r="J104" s="119"/>
      <c r="K104" s="119"/>
      <c r="L104" s="119"/>
      <c r="N104" s="119"/>
      <c r="O104" s="119"/>
      <c r="P104" s="119"/>
      <c r="Q104" s="120"/>
      <c r="R104" s="119"/>
    </row>
    <row r="105" spans="1:18" x14ac:dyDescent="0.35">
      <c r="A105" s="121" t="s">
        <v>69</v>
      </c>
      <c r="B105" s="556"/>
      <c r="C105" s="515"/>
      <c r="D105" s="515"/>
      <c r="E105" s="197"/>
      <c r="F105" s="122"/>
      <c r="G105" s="122"/>
      <c r="H105" s="122"/>
      <c r="I105" s="122"/>
      <c r="J105" s="122"/>
      <c r="K105" s="122"/>
      <c r="L105" s="122"/>
      <c r="N105" s="122"/>
      <c r="O105" s="122"/>
      <c r="P105" s="122"/>
      <c r="Q105" s="122"/>
      <c r="R105" s="122"/>
    </row>
    <row r="106" spans="1:18" x14ac:dyDescent="0.35">
      <c r="A106" s="121" t="s">
        <v>70</v>
      </c>
      <c r="B106" s="556"/>
      <c r="C106" s="515"/>
      <c r="D106" s="515"/>
      <c r="E106" s="197"/>
      <c r="F106" s="122"/>
      <c r="G106" s="122"/>
      <c r="H106" s="122"/>
      <c r="I106" s="122"/>
      <c r="J106" s="122"/>
      <c r="K106" s="122"/>
      <c r="L106" s="122"/>
      <c r="N106" s="122"/>
      <c r="O106" s="122"/>
      <c r="P106" s="122"/>
      <c r="Q106" s="122"/>
      <c r="R106" s="122"/>
    </row>
    <row r="107" spans="1:18" x14ac:dyDescent="0.35">
      <c r="A107" s="121" t="s">
        <v>71</v>
      </c>
      <c r="B107" s="556"/>
      <c r="C107" s="515"/>
      <c r="D107" s="515"/>
      <c r="E107" s="197"/>
      <c r="F107" s="122"/>
      <c r="G107" s="122"/>
      <c r="H107" s="122"/>
      <c r="I107" s="122"/>
      <c r="J107" s="122"/>
      <c r="K107" s="122"/>
      <c r="L107" s="122"/>
      <c r="N107" s="122"/>
      <c r="O107" s="122"/>
      <c r="P107" s="122"/>
      <c r="Q107" s="122"/>
      <c r="R107" s="122"/>
    </row>
    <row r="108" spans="1:18" x14ac:dyDescent="0.35">
      <c r="A108" s="121" t="s">
        <v>72</v>
      </c>
      <c r="B108" s="556"/>
      <c r="C108" s="515"/>
      <c r="D108" s="515"/>
      <c r="E108" s="197"/>
      <c r="F108" s="122"/>
      <c r="G108" s="122"/>
      <c r="H108" s="122"/>
      <c r="I108" s="122"/>
      <c r="J108" s="122"/>
      <c r="K108" s="122"/>
      <c r="L108" s="122"/>
      <c r="N108" s="122"/>
      <c r="O108" s="122"/>
      <c r="P108" s="122"/>
      <c r="Q108" s="122"/>
      <c r="R108" s="122"/>
    </row>
    <row r="109" spans="1:18" x14ac:dyDescent="0.35">
      <c r="A109" s="121" t="s">
        <v>73</v>
      </c>
      <c r="B109" s="570"/>
      <c r="C109" s="515"/>
      <c r="D109" s="515"/>
      <c r="E109" s="198"/>
      <c r="F109" s="124"/>
      <c r="G109" s="125"/>
      <c r="H109" s="125"/>
      <c r="I109" s="125"/>
      <c r="J109" s="123"/>
      <c r="K109" s="124"/>
      <c r="L109" s="124"/>
      <c r="N109" s="124"/>
      <c r="O109" s="125"/>
      <c r="P109" s="125"/>
      <c r="Q109" s="125"/>
      <c r="R109" s="123"/>
    </row>
    <row r="110" spans="1:18" x14ac:dyDescent="0.35">
      <c r="A110" s="121" t="s">
        <v>74</v>
      </c>
      <c r="B110" s="570"/>
      <c r="C110" s="515"/>
      <c r="D110" s="515"/>
      <c r="E110" s="198"/>
      <c r="F110" s="124"/>
      <c r="G110" s="125"/>
      <c r="H110" s="125"/>
      <c r="I110" s="125"/>
      <c r="J110" s="123"/>
      <c r="K110" s="124"/>
      <c r="L110" s="124"/>
      <c r="N110" s="124"/>
      <c r="O110" s="125"/>
      <c r="P110" s="125"/>
      <c r="Q110" s="125"/>
      <c r="R110" s="123"/>
    </row>
    <row r="111" spans="1:18" x14ac:dyDescent="0.35">
      <c r="A111" s="121" t="s">
        <v>75</v>
      </c>
      <c r="B111" s="570"/>
      <c r="C111" s="515"/>
      <c r="D111" s="515"/>
      <c r="E111" s="198"/>
      <c r="F111" s="124"/>
      <c r="G111" s="125"/>
      <c r="H111" s="125"/>
      <c r="I111" s="125"/>
      <c r="J111" s="123"/>
      <c r="K111" s="124"/>
      <c r="L111" s="124"/>
      <c r="N111" s="124"/>
      <c r="O111" s="125"/>
      <c r="P111" s="125"/>
      <c r="Q111" s="125"/>
      <c r="R111" s="123"/>
    </row>
    <row r="112" spans="1:18" x14ac:dyDescent="0.35">
      <c r="A112" s="121" t="s">
        <v>76</v>
      </c>
      <c r="B112" s="570"/>
      <c r="C112" s="515"/>
      <c r="D112" s="515"/>
      <c r="E112" s="198"/>
      <c r="F112" s="126"/>
      <c r="G112" s="127"/>
      <c r="H112" s="127"/>
      <c r="I112" s="127"/>
      <c r="J112" s="123"/>
      <c r="K112" s="126"/>
      <c r="L112" s="126"/>
      <c r="N112" s="126"/>
      <c r="O112" s="127"/>
      <c r="P112" s="127"/>
      <c r="Q112" s="127"/>
      <c r="R112" s="123"/>
    </row>
    <row r="113" spans="1:18" x14ac:dyDescent="0.35">
      <c r="A113" s="121" t="s">
        <v>77</v>
      </c>
      <c r="B113" s="514"/>
      <c r="C113" s="515"/>
      <c r="D113" s="515"/>
      <c r="E113" s="199"/>
      <c r="F113" s="128"/>
      <c r="G113" s="127"/>
      <c r="H113" s="127"/>
      <c r="I113" s="127"/>
      <c r="J113" s="126"/>
      <c r="K113" s="128"/>
      <c r="L113" s="128"/>
      <c r="N113" s="128"/>
      <c r="O113" s="127"/>
      <c r="P113" s="127"/>
      <c r="Q113" s="127"/>
      <c r="R113" s="126"/>
    </row>
    <row r="114" spans="1:18" x14ac:dyDescent="0.35">
      <c r="A114" s="121" t="s">
        <v>78</v>
      </c>
      <c r="B114" s="514"/>
      <c r="C114" s="515"/>
      <c r="D114" s="515"/>
      <c r="E114" s="200"/>
      <c r="F114" s="130"/>
      <c r="G114" s="131"/>
      <c r="H114" s="4"/>
      <c r="I114" s="4"/>
      <c r="J114" s="129"/>
      <c r="K114" s="130"/>
      <c r="L114" s="130"/>
      <c r="N114" s="130"/>
      <c r="O114" s="131"/>
      <c r="P114" s="4"/>
      <c r="Q114" s="4"/>
      <c r="R114" s="129"/>
    </row>
    <row r="115" spans="1:18" x14ac:dyDescent="0.35">
      <c r="A115" s="121" t="s">
        <v>79</v>
      </c>
      <c r="B115" s="514"/>
      <c r="C115" s="515"/>
      <c r="D115" s="515"/>
      <c r="E115" s="200"/>
      <c r="F115" s="130"/>
      <c r="G115" s="131"/>
      <c r="H115" s="4"/>
      <c r="I115" s="4"/>
      <c r="J115" s="129"/>
      <c r="K115" s="130"/>
      <c r="L115" s="130"/>
      <c r="N115" s="130"/>
      <c r="O115" s="131"/>
      <c r="P115" s="4"/>
      <c r="Q115" s="4"/>
      <c r="R115" s="129"/>
    </row>
    <row r="116" spans="1:18" x14ac:dyDescent="0.35">
      <c r="A116" s="121" t="s">
        <v>80</v>
      </c>
      <c r="B116" s="514"/>
      <c r="C116" s="515"/>
      <c r="D116" s="515"/>
      <c r="E116" s="200"/>
      <c r="F116" s="130"/>
      <c r="G116" s="131"/>
      <c r="H116" s="4"/>
      <c r="I116" s="4"/>
      <c r="J116" s="129"/>
      <c r="K116" s="130"/>
      <c r="L116" s="130"/>
      <c r="N116" s="130"/>
      <c r="O116" s="131"/>
      <c r="P116" s="4"/>
      <c r="Q116" s="4"/>
      <c r="R116" s="129"/>
    </row>
    <row r="117" spans="1:18" x14ac:dyDescent="0.35">
      <c r="A117" s="121" t="s">
        <v>81</v>
      </c>
      <c r="B117" s="514"/>
      <c r="C117" s="515"/>
      <c r="D117" s="515"/>
      <c r="E117" s="200"/>
      <c r="F117" s="130"/>
      <c r="G117" s="131"/>
      <c r="H117" s="4"/>
      <c r="I117" s="4"/>
      <c r="J117" s="129"/>
      <c r="K117" s="130"/>
      <c r="L117" s="130"/>
      <c r="N117" s="130"/>
      <c r="O117" s="131"/>
      <c r="P117" s="4"/>
      <c r="Q117" s="4"/>
      <c r="R117" s="129"/>
    </row>
    <row r="118" spans="1:18" x14ac:dyDescent="0.35">
      <c r="A118" s="121" t="s">
        <v>82</v>
      </c>
      <c r="B118" s="514"/>
      <c r="C118" s="515"/>
      <c r="D118" s="515"/>
      <c r="E118" s="200"/>
      <c r="F118" s="130"/>
      <c r="G118" s="131"/>
      <c r="H118" s="4"/>
      <c r="I118" s="4"/>
      <c r="J118" s="129"/>
      <c r="K118" s="130"/>
      <c r="L118" s="130"/>
      <c r="N118" s="130"/>
      <c r="O118" s="131"/>
      <c r="P118" s="4"/>
      <c r="Q118" s="4"/>
      <c r="R118" s="129"/>
    </row>
    <row r="119" spans="1:18" x14ac:dyDescent="0.35">
      <c r="A119" s="121" t="s">
        <v>83</v>
      </c>
      <c r="B119" s="514"/>
      <c r="C119" s="515"/>
      <c r="D119" s="515"/>
      <c r="E119" s="200"/>
      <c r="F119" s="130"/>
      <c r="G119" s="131"/>
      <c r="H119" s="4"/>
      <c r="I119" s="4"/>
      <c r="J119" s="129"/>
      <c r="K119" s="130"/>
      <c r="L119" s="130"/>
      <c r="N119" s="130"/>
      <c r="O119" s="131"/>
      <c r="P119" s="4"/>
      <c r="Q119" s="4"/>
      <c r="R119" s="129"/>
    </row>
    <row r="120" spans="1:18" x14ac:dyDescent="0.35">
      <c r="A120" s="121" t="s">
        <v>84</v>
      </c>
      <c r="B120" s="514"/>
      <c r="C120" s="515"/>
      <c r="D120" s="515"/>
      <c r="E120" s="200"/>
      <c r="F120" s="130"/>
      <c r="G120" s="131"/>
      <c r="H120" s="4"/>
      <c r="I120" s="4"/>
      <c r="J120" s="129"/>
      <c r="K120" s="130"/>
      <c r="L120" s="130"/>
      <c r="N120" s="130"/>
      <c r="O120" s="131"/>
      <c r="P120" s="4"/>
      <c r="Q120" s="4"/>
      <c r="R120" s="129"/>
    </row>
    <row r="121" spans="1:18" x14ac:dyDescent="0.35">
      <c r="A121" s="121" t="s">
        <v>85</v>
      </c>
      <c r="B121" s="514"/>
      <c r="C121" s="515"/>
      <c r="D121" s="515"/>
      <c r="E121" s="200"/>
      <c r="F121" s="130"/>
      <c r="G121" s="131"/>
      <c r="H121" s="4"/>
      <c r="I121" s="4"/>
      <c r="J121" s="129"/>
      <c r="K121" s="130"/>
      <c r="L121" s="130"/>
      <c r="N121" s="130"/>
      <c r="O121" s="131"/>
      <c r="P121" s="4"/>
      <c r="Q121" s="4"/>
      <c r="R121" s="129"/>
    </row>
    <row r="122" spans="1:18" x14ac:dyDescent="0.35">
      <c r="A122" s="121" t="s">
        <v>86</v>
      </c>
      <c r="B122" s="514"/>
      <c r="C122" s="515"/>
      <c r="D122" s="515"/>
      <c r="E122" s="200"/>
      <c r="F122" s="130"/>
      <c r="G122" s="131"/>
      <c r="H122" s="4"/>
      <c r="I122" s="4"/>
      <c r="J122" s="129"/>
      <c r="K122" s="130"/>
      <c r="L122" s="130"/>
      <c r="N122" s="130"/>
      <c r="O122" s="131"/>
      <c r="P122" s="4"/>
      <c r="Q122" s="4"/>
      <c r="R122" s="129"/>
    </row>
  </sheetData>
  <mergeCells count="95">
    <mergeCell ref="B110:D110"/>
    <mergeCell ref="B111:D111"/>
    <mergeCell ref="B112:D112"/>
    <mergeCell ref="B113:D113"/>
    <mergeCell ref="B72:Q78"/>
    <mergeCell ref="B104:D104"/>
    <mergeCell ref="B105:D105"/>
    <mergeCell ref="B107:D107"/>
    <mergeCell ref="B109:D109"/>
    <mergeCell ref="C100:K100"/>
    <mergeCell ref="C99:Q99"/>
    <mergeCell ref="A62:Q62"/>
    <mergeCell ref="A64:F64"/>
    <mergeCell ref="G64:K64"/>
    <mergeCell ref="N64:Q64"/>
    <mergeCell ref="B108:D108"/>
    <mergeCell ref="A66:F66"/>
    <mergeCell ref="G66:K66"/>
    <mergeCell ref="N66:Q66"/>
    <mergeCell ref="A68:Q68"/>
    <mergeCell ref="C69:P69"/>
    <mergeCell ref="D70:Q70"/>
    <mergeCell ref="B106:D106"/>
    <mergeCell ref="B81:Q87"/>
    <mergeCell ref="B88:D88"/>
    <mergeCell ref="B90:Q96"/>
    <mergeCell ref="B97:D97"/>
    <mergeCell ref="C38:F38"/>
    <mergeCell ref="C43:F43"/>
    <mergeCell ref="C44:F44"/>
    <mergeCell ref="C45:F45"/>
    <mergeCell ref="C46:F46"/>
    <mergeCell ref="C32:F32"/>
    <mergeCell ref="C33:F33"/>
    <mergeCell ref="C35:F35"/>
    <mergeCell ref="C36:F36"/>
    <mergeCell ref="C37:F37"/>
    <mergeCell ref="A1:R1"/>
    <mergeCell ref="A2:B2"/>
    <mergeCell ref="C2:E2"/>
    <mergeCell ref="H2:J2"/>
    <mergeCell ref="H3:L3"/>
    <mergeCell ref="N3:R3"/>
    <mergeCell ref="C3:E3"/>
    <mergeCell ref="B119:D119"/>
    <mergeCell ref="B120:D120"/>
    <mergeCell ref="B121:D121"/>
    <mergeCell ref="B122:D122"/>
    <mergeCell ref="B114:D114"/>
    <mergeCell ref="B115:D115"/>
    <mergeCell ref="B116:D116"/>
    <mergeCell ref="B117:D117"/>
    <mergeCell ref="B118:D118"/>
    <mergeCell ref="B30:F30"/>
    <mergeCell ref="C34:F34"/>
    <mergeCell ref="C8:F8"/>
    <mergeCell ref="C9:F9"/>
    <mergeCell ref="C10:F10"/>
    <mergeCell ref="C11:F11"/>
    <mergeCell ref="C12:F12"/>
    <mergeCell ref="C14:F14"/>
    <mergeCell ref="C15:F15"/>
    <mergeCell ref="C16:F16"/>
    <mergeCell ref="B13:F13"/>
    <mergeCell ref="C17:F17"/>
    <mergeCell ref="C18:F18"/>
    <mergeCell ref="C19:F19"/>
    <mergeCell ref="C20:F20"/>
    <mergeCell ref="C21:F21"/>
    <mergeCell ref="C4:F4"/>
    <mergeCell ref="C27:F27"/>
    <mergeCell ref="C28:F28"/>
    <mergeCell ref="C29:F29"/>
    <mergeCell ref="C23:F23"/>
    <mergeCell ref="C24:F24"/>
    <mergeCell ref="C25:F25"/>
    <mergeCell ref="B5:F5"/>
    <mergeCell ref="C6:F6"/>
    <mergeCell ref="C7:F7"/>
    <mergeCell ref="A60:C60"/>
    <mergeCell ref="D54:Q54"/>
    <mergeCell ref="D60:G60"/>
    <mergeCell ref="I60:Q60"/>
    <mergeCell ref="C22:F22"/>
    <mergeCell ref="A56:Q57"/>
    <mergeCell ref="G59:K59"/>
    <mergeCell ref="N59:Q59"/>
    <mergeCell ref="C48:E48"/>
    <mergeCell ref="C39:G39"/>
    <mergeCell ref="C40:F40"/>
    <mergeCell ref="C41:F41"/>
    <mergeCell ref="C42:F42"/>
    <mergeCell ref="C26:F26"/>
    <mergeCell ref="C47:F47"/>
    <mergeCell ref="C31:F31"/>
  </mergeCells>
  <printOptions horizontalCentered="1"/>
  <pageMargins left="0.2" right="0.2" top="0.5" bottom="0.5" header="0.3" footer="0.3"/>
  <pageSetup scale="68" orientation="landscape" r:id="rId1"/>
  <rowBreaks count="2" manualBreakCount="2">
    <brk id="48" max="17" man="1"/>
    <brk id="97" max="17" man="1"/>
  </rowBreaks>
  <ignoredErrors>
    <ignoredError sqref="G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22"/>
  <sheetViews>
    <sheetView view="pageBreakPreview" zoomScale="120" zoomScaleNormal="75" zoomScaleSheetLayoutView="120" workbookViewId="0">
      <selection activeCell="G2" sqref="G2"/>
    </sheetView>
  </sheetViews>
  <sheetFormatPr defaultRowHeight="14.5" x14ac:dyDescent="0.35"/>
  <cols>
    <col min="1" max="3" width="6.54296875" customWidth="1"/>
    <col min="4" max="4" width="6.1796875" customWidth="1"/>
    <col min="5" max="5" width="41" customWidth="1"/>
    <col min="6" max="7" width="8" customWidth="1"/>
    <col min="8" max="12" width="9.81640625" customWidth="1"/>
    <col min="13" max="13" width="2" customWidth="1"/>
    <col min="14" max="18" width="9.81640625" customWidth="1"/>
  </cols>
  <sheetData>
    <row r="1" spans="1:21" s="13" customFormat="1" ht="34.5" customHeight="1" thickBot="1" x14ac:dyDescent="0.4">
      <c r="A1" s="443" t="s">
        <v>176</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5" t="e">
        <f>+#REF!</f>
        <v>#REF!</v>
      </c>
      <c r="L2" s="243">
        <v>45322</v>
      </c>
      <c r="M2" s="16"/>
      <c r="N2" s="17"/>
      <c r="O2" s="18" t="s">
        <v>21</v>
      </c>
      <c r="P2" s="17"/>
      <c r="Q2" s="19"/>
      <c r="R2" s="20" t="e">
        <f>+'Detailed Plan'!G51-'Jan25'!P51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3.25" customHeight="1" x14ac:dyDescent="0.35">
      <c r="A4" s="134" t="s">
        <v>88</v>
      </c>
      <c r="B4" s="135" t="s">
        <v>89</v>
      </c>
      <c r="C4" s="449" t="s">
        <v>90</v>
      </c>
      <c r="D4" s="450"/>
      <c r="E4" s="450"/>
      <c r="F4" s="451"/>
      <c r="G4" s="22" t="str">
        <f>+'Detailed Plan'!G3</f>
        <v xml:space="preserve">FY-26 Rate     </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607"/>
      <c r="F8" s="608"/>
      <c r="G8" s="178">
        <v>10</v>
      </c>
      <c r="H8" s="132">
        <f>+'Detailed Plan'!H7</f>
        <v>0</v>
      </c>
      <c r="I8" s="27" t="e">
        <f>SUM('Detailed Plan'!#REF!)</f>
        <v>#REF!</v>
      </c>
      <c r="J8" s="27" t="e">
        <f>+'Dec24'!J8+'Jan25'!K8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586"/>
      <c r="E9" s="586"/>
      <c r="F9" s="587"/>
      <c r="G9" s="7"/>
      <c r="H9" s="22"/>
      <c r="I9" s="22"/>
      <c r="J9" s="22"/>
      <c r="K9" s="24"/>
      <c r="L9" s="22"/>
      <c r="M9" s="182"/>
      <c r="N9" s="182"/>
      <c r="O9" s="182"/>
      <c r="P9" s="182"/>
      <c r="Q9" s="182"/>
      <c r="R9" s="183"/>
    </row>
    <row r="10" spans="1:21" x14ac:dyDescent="0.35">
      <c r="A10" s="175"/>
      <c r="B10" s="174"/>
      <c r="C10" s="460" t="s">
        <v>137</v>
      </c>
      <c r="D10" s="461"/>
      <c r="E10" s="607"/>
      <c r="F10" s="608"/>
      <c r="G10" s="179">
        <v>20</v>
      </c>
      <c r="H10" s="132">
        <f>+'Detailed Plan'!H9</f>
        <v>0</v>
      </c>
      <c r="I10" s="27" t="e">
        <f>SUM('Detailed Plan'!#REF!)</f>
        <v>#REF!</v>
      </c>
      <c r="J10" s="27" t="e">
        <f>+'Dec24'!J10+'Jan25'!K10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607"/>
      <c r="F11" s="608"/>
      <c r="G11" s="179">
        <v>10</v>
      </c>
      <c r="H11" s="132">
        <f>+'Detailed Plan'!H10</f>
        <v>0</v>
      </c>
      <c r="I11" s="27" t="e">
        <f>SUM('Detailed Plan'!#REF!)</f>
        <v>#REF!</v>
      </c>
      <c r="J11" s="27" t="e">
        <f>+'Dec24'!J11+'Jan25'!K11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609"/>
      <c r="E12" s="609"/>
      <c r="F12" s="610"/>
      <c r="G12" s="7"/>
      <c r="H12" s="204">
        <f>SUM(H8:H11)</f>
        <v>0</v>
      </c>
      <c r="I12" s="204" t="e">
        <f t="shared" ref="I12:L12" si="11">SUM(I8:I11)</f>
        <v>#REF!</v>
      </c>
      <c r="J12" s="204" t="e">
        <f t="shared" si="11"/>
        <v>#REF!</v>
      </c>
      <c r="K12" s="204">
        <f t="shared" si="11"/>
        <v>0</v>
      </c>
      <c r="L12" s="204" t="e">
        <f t="shared" si="11"/>
        <v>#REF!</v>
      </c>
      <c r="M12" s="182"/>
      <c r="N12" s="205">
        <f>SUM(N8:N11)</f>
        <v>0</v>
      </c>
      <c r="O12" s="205" t="e">
        <f t="shared" ref="O12:Q12" si="12">SUM(O8:O11)</f>
        <v>#REF!</v>
      </c>
      <c r="P12" s="205" t="e">
        <f t="shared" si="12"/>
        <v>#REF!</v>
      </c>
      <c r="Q12" s="205">
        <f t="shared" si="12"/>
        <v>0</v>
      </c>
      <c r="R12" s="187">
        <f t="shared" ref="R12" si="13">IF(OR(N12=0,N12=""),0,P12/N12)</f>
        <v>0</v>
      </c>
    </row>
    <row r="13" spans="1:21" x14ac:dyDescent="0.35">
      <c r="A13" s="136"/>
      <c r="B13" s="611" t="s">
        <v>4</v>
      </c>
      <c r="C13" s="612"/>
      <c r="D13" s="612"/>
      <c r="E13" s="612"/>
      <c r="F13" s="613"/>
      <c r="G13" s="7"/>
      <c r="H13" s="7"/>
      <c r="I13" s="7"/>
      <c r="J13" s="7"/>
      <c r="K13" s="7"/>
      <c r="L13" s="7"/>
      <c r="M13" s="182"/>
      <c r="N13" s="7"/>
      <c r="O13" s="7"/>
      <c r="P13" s="7"/>
      <c r="Q13" s="7"/>
      <c r="R13" s="7"/>
    </row>
    <row r="14" spans="1:21" ht="21.75" customHeight="1" x14ac:dyDescent="0.35">
      <c r="A14" s="136" t="s">
        <v>91</v>
      </c>
      <c r="B14" s="137" t="s">
        <v>92</v>
      </c>
      <c r="C14" s="529" t="s">
        <v>151</v>
      </c>
      <c r="D14" s="605"/>
      <c r="E14" s="605"/>
      <c r="F14" s="606"/>
      <c r="G14" s="138">
        <v>30</v>
      </c>
      <c r="H14" s="132">
        <f>+'Detailed Plan'!H13</f>
        <v>0</v>
      </c>
      <c r="I14" s="27" t="e">
        <f>SUM('Detailed Plan'!#REF!)</f>
        <v>#REF!</v>
      </c>
      <c r="J14" s="27" t="e">
        <f>+'Dec24'!J14+'Jan25'!K14</f>
        <v>#REF!</v>
      </c>
      <c r="K14" s="28"/>
      <c r="L14" s="29" t="e">
        <f t="shared" ref="L14" si="14">+J14-I14</f>
        <v>#REF!</v>
      </c>
      <c r="M14" s="182"/>
      <c r="N14" s="30">
        <f>+$G14*H14</f>
        <v>0</v>
      </c>
      <c r="O14" s="30" t="e">
        <f t="shared" ref="O14:Q14" si="15">+$G14*I14</f>
        <v>#REF!</v>
      </c>
      <c r="P14" s="30" t="e">
        <f t="shared" si="15"/>
        <v>#REF!</v>
      </c>
      <c r="Q14" s="30">
        <f t="shared" si="15"/>
        <v>0</v>
      </c>
      <c r="R14" s="31">
        <f t="shared" ref="R14" si="16">IF(OR(N14=0,N14=""),0,P14/N14)</f>
        <v>0</v>
      </c>
    </row>
    <row r="15" spans="1:21" x14ac:dyDescent="0.35">
      <c r="A15" s="140" t="s">
        <v>94</v>
      </c>
      <c r="B15" s="3" t="s">
        <v>95</v>
      </c>
      <c r="C15" s="470" t="s">
        <v>5</v>
      </c>
      <c r="D15" s="601"/>
      <c r="E15" s="601"/>
      <c r="F15" s="590"/>
      <c r="G15" s="7"/>
      <c r="H15" s="159"/>
      <c r="I15" s="7"/>
      <c r="J15" s="7"/>
      <c r="K15" s="7"/>
      <c r="L15" s="7"/>
      <c r="M15" s="182"/>
      <c r="N15" s="7"/>
      <c r="O15" s="7"/>
      <c r="P15" s="7"/>
      <c r="Q15" s="7"/>
      <c r="R15" s="7"/>
    </row>
    <row r="16" spans="1:21" x14ac:dyDescent="0.35">
      <c r="A16" s="141"/>
      <c r="B16" s="3" t="s">
        <v>96</v>
      </c>
      <c r="C16" s="459" t="s">
        <v>97</v>
      </c>
      <c r="D16" s="586"/>
      <c r="E16" s="586"/>
      <c r="F16" s="587"/>
      <c r="G16" s="7"/>
      <c r="H16" s="159"/>
      <c r="I16" s="7"/>
      <c r="J16" s="7"/>
      <c r="K16" s="7"/>
      <c r="L16" s="7"/>
      <c r="M16" s="182"/>
      <c r="N16" s="7"/>
      <c r="O16" s="7"/>
      <c r="P16" s="7"/>
      <c r="Q16" s="7"/>
      <c r="R16" s="7"/>
    </row>
    <row r="17" spans="1:18" ht="14.5" customHeight="1" x14ac:dyDescent="0.35">
      <c r="A17" s="142"/>
      <c r="B17" s="3"/>
      <c r="C17" s="423" t="s">
        <v>6</v>
      </c>
      <c r="D17" s="580"/>
      <c r="E17" s="580"/>
      <c r="F17" s="581"/>
      <c r="G17" s="34">
        <v>30</v>
      </c>
      <c r="H17" s="132">
        <f>+'Detailed Plan'!H16</f>
        <v>0</v>
      </c>
      <c r="I17" s="27" t="e">
        <f>SUM('Detailed Plan'!#REF!)</f>
        <v>#REF!</v>
      </c>
      <c r="J17" s="27" t="e">
        <f>+'Dec24'!J17+'Jan25'!K17</f>
        <v>#REF!</v>
      </c>
      <c r="K17" s="28"/>
      <c r="L17" s="29" t="e">
        <f t="shared" ref="L17:L19" si="17">+J17-I17</f>
        <v>#REF!</v>
      </c>
      <c r="M17" s="182"/>
      <c r="N17" s="30">
        <f t="shared" ref="N17:N19" si="18">+$G17*H17</f>
        <v>0</v>
      </c>
      <c r="O17" s="30" t="e">
        <f t="shared" ref="O17:O19" si="19">+$G17*I17</f>
        <v>#REF!</v>
      </c>
      <c r="P17" s="30" t="e">
        <f t="shared" ref="P17:P19" si="20">+$G17*J17</f>
        <v>#REF!</v>
      </c>
      <c r="Q17" s="30">
        <f t="shared" ref="Q17:Q19" si="21">+$G17*K17</f>
        <v>0</v>
      </c>
      <c r="R17" s="31">
        <f t="shared" ref="R17:R19" si="22">IF(OR(N17=0,N17=""),0,P17/N17)</f>
        <v>0</v>
      </c>
    </row>
    <row r="18" spans="1:18" ht="14.5" customHeight="1" x14ac:dyDescent="0.35">
      <c r="A18" s="142"/>
      <c r="B18" s="3"/>
      <c r="C18" s="423" t="s">
        <v>7</v>
      </c>
      <c r="D18" s="580"/>
      <c r="E18" s="580"/>
      <c r="F18" s="581"/>
      <c r="G18" s="34">
        <v>20</v>
      </c>
      <c r="H18" s="132">
        <f>+'Detailed Plan'!H17</f>
        <v>0</v>
      </c>
      <c r="I18" s="27" t="e">
        <f>SUM('Detailed Plan'!#REF!)</f>
        <v>#REF!</v>
      </c>
      <c r="J18" s="27" t="e">
        <f>+'Dec24'!J18+'Jan25'!K18</f>
        <v>#REF!</v>
      </c>
      <c r="K18" s="28"/>
      <c r="L18" s="29" t="e">
        <f t="shared" si="17"/>
        <v>#REF!</v>
      </c>
      <c r="M18" s="182"/>
      <c r="N18" s="30">
        <f t="shared" si="18"/>
        <v>0</v>
      </c>
      <c r="O18" s="30" t="e">
        <f t="shared" si="19"/>
        <v>#REF!</v>
      </c>
      <c r="P18" s="30" t="e">
        <f t="shared" si="20"/>
        <v>#REF!</v>
      </c>
      <c r="Q18" s="30">
        <f t="shared" si="21"/>
        <v>0</v>
      </c>
      <c r="R18" s="31">
        <f t="shared" si="22"/>
        <v>0</v>
      </c>
    </row>
    <row r="19" spans="1:18" x14ac:dyDescent="0.35">
      <c r="A19" s="141"/>
      <c r="B19" s="3" t="s">
        <v>98</v>
      </c>
      <c r="C19" s="473" t="s">
        <v>99</v>
      </c>
      <c r="D19" s="582"/>
      <c r="E19" s="582"/>
      <c r="F19" s="583"/>
      <c r="G19" s="34">
        <v>10</v>
      </c>
      <c r="H19" s="132">
        <f>+'Detailed Plan'!H18</f>
        <v>0</v>
      </c>
      <c r="I19" s="27" t="e">
        <f>SUM('Detailed Plan'!#REF!)</f>
        <v>#REF!</v>
      </c>
      <c r="J19" s="27" t="e">
        <f>+'Dec24'!J19+'Jan25'!K19</f>
        <v>#REF!</v>
      </c>
      <c r="K19" s="28"/>
      <c r="L19" s="29" t="e">
        <f t="shared" si="17"/>
        <v>#REF!</v>
      </c>
      <c r="M19" s="182"/>
      <c r="N19" s="30">
        <f t="shared" si="18"/>
        <v>0</v>
      </c>
      <c r="O19" s="30" t="e">
        <f t="shared" si="19"/>
        <v>#REF!</v>
      </c>
      <c r="P19" s="30" t="e">
        <f t="shared" si="20"/>
        <v>#REF!</v>
      </c>
      <c r="Q19" s="30">
        <f t="shared" si="21"/>
        <v>0</v>
      </c>
      <c r="R19" s="31">
        <f t="shared" si="22"/>
        <v>0</v>
      </c>
    </row>
    <row r="20" spans="1:18" x14ac:dyDescent="0.35">
      <c r="A20" s="142"/>
      <c r="B20" s="3" t="s">
        <v>100</v>
      </c>
      <c r="C20" s="431" t="s">
        <v>8</v>
      </c>
      <c r="D20" s="584"/>
      <c r="E20" s="584"/>
      <c r="F20" s="585"/>
      <c r="G20" s="7"/>
      <c r="H20" s="159"/>
      <c r="I20" s="7"/>
      <c r="J20" s="7"/>
      <c r="K20" s="7"/>
      <c r="L20" s="7"/>
      <c r="M20" s="182"/>
      <c r="N20" s="7"/>
      <c r="O20" s="7"/>
      <c r="P20" s="7"/>
      <c r="Q20" s="7"/>
      <c r="R20" s="7"/>
    </row>
    <row r="21" spans="1:18" ht="14.5" customHeight="1" x14ac:dyDescent="0.35">
      <c r="A21" s="143"/>
      <c r="B21" s="9" t="s">
        <v>101</v>
      </c>
      <c r="C21" s="459" t="s">
        <v>145</v>
      </c>
      <c r="D21" s="586"/>
      <c r="E21" s="586"/>
      <c r="F21" s="587"/>
      <c r="G21" s="2"/>
      <c r="H21" s="159"/>
      <c r="I21" s="7"/>
      <c r="J21" s="7"/>
      <c r="K21" s="7"/>
      <c r="L21" s="7"/>
      <c r="M21" s="182"/>
      <c r="N21" s="7"/>
      <c r="O21" s="7"/>
      <c r="P21" s="7"/>
      <c r="Q21" s="7"/>
      <c r="R21" s="7"/>
    </row>
    <row r="22" spans="1:18" ht="14.5" customHeight="1" x14ac:dyDescent="0.35">
      <c r="A22" s="144"/>
      <c r="B22" s="9"/>
      <c r="C22" s="476" t="s">
        <v>146</v>
      </c>
      <c r="D22" s="588"/>
      <c r="E22" s="588"/>
      <c r="F22" s="589"/>
      <c r="G22" s="138">
        <v>60</v>
      </c>
      <c r="H22" s="132">
        <f>+'Detailed Plan'!H21</f>
        <v>0</v>
      </c>
      <c r="I22" s="27" t="e">
        <f>SUM('Detailed Plan'!#REF!)</f>
        <v>#REF!</v>
      </c>
      <c r="J22" s="27" t="e">
        <f>+'Dec24'!J22+'Jan25'!K22</f>
        <v>#REF!</v>
      </c>
      <c r="K22" s="28"/>
      <c r="L22" s="29" t="e">
        <f t="shared" ref="L22" si="23">+J22-I22</f>
        <v>#REF!</v>
      </c>
      <c r="M22" s="182"/>
      <c r="N22" s="30">
        <f>+$G22*H22</f>
        <v>0</v>
      </c>
      <c r="O22" s="30" t="e">
        <f t="shared" ref="O22" si="24">+$G22*I22</f>
        <v>#REF!</v>
      </c>
      <c r="P22" s="30" t="e">
        <f t="shared" ref="P22" si="25">+$G22*J22</f>
        <v>#REF!</v>
      </c>
      <c r="Q22" s="30">
        <f t="shared" ref="Q22" si="26">+$G22*K22</f>
        <v>0</v>
      </c>
      <c r="R22" s="31">
        <f t="shared" ref="R22" si="27">IF(OR(N22=0,N22=""),0,P22/N22)</f>
        <v>0</v>
      </c>
    </row>
    <row r="23" spans="1:18" x14ac:dyDescent="0.35">
      <c r="A23" s="144"/>
      <c r="B23" s="9" t="s">
        <v>102</v>
      </c>
      <c r="C23" s="431" t="s">
        <v>9</v>
      </c>
      <c r="D23" s="584"/>
      <c r="E23" s="584"/>
      <c r="F23" s="585"/>
      <c r="G23" s="2"/>
      <c r="H23" s="159"/>
      <c r="I23" s="7"/>
      <c r="J23" s="7"/>
      <c r="K23" s="7"/>
      <c r="L23" s="7"/>
      <c r="M23" s="182"/>
      <c r="N23" s="7"/>
      <c r="O23" s="7"/>
      <c r="P23" s="7"/>
      <c r="Q23" s="7"/>
      <c r="R23" s="7"/>
    </row>
    <row r="24" spans="1:18" x14ac:dyDescent="0.35">
      <c r="A24" s="143"/>
      <c r="B24" s="9" t="s">
        <v>103</v>
      </c>
      <c r="C24" s="439" t="s">
        <v>10</v>
      </c>
      <c r="D24" s="591"/>
      <c r="E24" s="591"/>
      <c r="F24" s="592"/>
      <c r="G24" s="138">
        <v>10</v>
      </c>
      <c r="H24" s="132">
        <f>+'Detailed Plan'!H23</f>
        <v>0</v>
      </c>
      <c r="I24" s="27" t="e">
        <f>SUM('Detailed Plan'!#REF!)</f>
        <v>#REF!</v>
      </c>
      <c r="J24" s="27" t="e">
        <f>+'Dec24'!J24+'Jan25'!K24</f>
        <v>#REF!</v>
      </c>
      <c r="K24" s="28"/>
      <c r="L24" s="29" t="e">
        <f t="shared" ref="L24:L25" si="28">+J24-I24</f>
        <v>#REF!</v>
      </c>
      <c r="M24" s="182"/>
      <c r="N24" s="30">
        <f t="shared" ref="N24:N25" si="29">+$G24*H24</f>
        <v>0</v>
      </c>
      <c r="O24" s="30" t="e">
        <f t="shared" ref="O24:O25" si="30">+$G24*I24</f>
        <v>#REF!</v>
      </c>
      <c r="P24" s="30" t="e">
        <f t="shared" ref="P24:P25" si="31">+$G24*J24</f>
        <v>#REF!</v>
      </c>
      <c r="Q24" s="30">
        <f t="shared" ref="Q24:Q25" si="32">+$G24*K24</f>
        <v>0</v>
      </c>
      <c r="R24" s="31">
        <f t="shared" ref="R24:R25" si="33">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4">+K25</f>
        <v>0</v>
      </c>
      <c r="K25" s="28"/>
      <c r="L25" s="29" t="e">
        <f t="shared" si="28"/>
        <v>#REF!</v>
      </c>
      <c r="M25" s="182"/>
      <c r="N25" s="30">
        <f t="shared" si="29"/>
        <v>0</v>
      </c>
      <c r="O25" s="30" t="e">
        <f t="shared" si="30"/>
        <v>#REF!</v>
      </c>
      <c r="P25" s="30">
        <f t="shared" si="31"/>
        <v>0</v>
      </c>
      <c r="Q25" s="30">
        <f t="shared" si="32"/>
        <v>0</v>
      </c>
      <c r="R25" s="31">
        <f t="shared" si="33"/>
        <v>0</v>
      </c>
    </row>
    <row r="26" spans="1:18" x14ac:dyDescent="0.35">
      <c r="A26" s="143"/>
      <c r="B26" s="9" t="s">
        <v>104</v>
      </c>
      <c r="C26" s="439" t="s">
        <v>139</v>
      </c>
      <c r="D26" s="586"/>
      <c r="E26" s="586"/>
      <c r="F26" s="587"/>
      <c r="G26" s="138">
        <v>10</v>
      </c>
      <c r="H26" s="132">
        <f>+'Detailed Plan'!H25</f>
        <v>0</v>
      </c>
      <c r="I26" s="27" t="e">
        <f>SUM('Detailed Plan'!#REF!)</f>
        <v>#REF!</v>
      </c>
      <c r="J26" s="27">
        <f>+'Dec24'!J26+'Jan25'!K26</f>
        <v>0</v>
      </c>
      <c r="K26" s="28"/>
      <c r="L26" s="29" t="e">
        <f t="shared" ref="L26:L28" si="35">+J26-I26</f>
        <v>#REF!</v>
      </c>
      <c r="M26" s="182"/>
      <c r="N26" s="30">
        <f t="shared" ref="N26:N28" si="36">+$G26*H26</f>
        <v>0</v>
      </c>
      <c r="O26" s="30" t="e">
        <f t="shared" ref="O26:O28" si="37">+$G26*I26</f>
        <v>#REF!</v>
      </c>
      <c r="P26" s="30">
        <f t="shared" ref="P26:P28" si="38">+$G26*J26</f>
        <v>0</v>
      </c>
      <c r="Q26" s="30">
        <f t="shared" ref="Q26:Q28" si="39">+$G26*K26</f>
        <v>0</v>
      </c>
      <c r="R26" s="31">
        <f t="shared" ref="R26:R28" si="40">IF(OR(N26=0,N26=""),0,P26/N26)</f>
        <v>0</v>
      </c>
    </row>
    <row r="27" spans="1:18" ht="14.5" customHeight="1" x14ac:dyDescent="0.35">
      <c r="A27" s="202"/>
      <c r="B27" s="176"/>
      <c r="C27" s="439" t="s">
        <v>162</v>
      </c>
      <c r="D27" s="591"/>
      <c r="E27" s="591"/>
      <c r="F27" s="592"/>
      <c r="G27" s="138">
        <v>25</v>
      </c>
      <c r="H27" s="132">
        <f>+'Detailed Plan'!H26</f>
        <v>0</v>
      </c>
      <c r="I27" s="27" t="e">
        <f>SUM('Detailed Plan'!#REF!)</f>
        <v>#REF!</v>
      </c>
      <c r="J27" s="27" t="e">
        <f>+'Dec24'!J27+'Jan25'!K27</f>
        <v>#REF!</v>
      </c>
      <c r="K27" s="28"/>
      <c r="L27" s="29" t="e">
        <f t="shared" si="35"/>
        <v>#REF!</v>
      </c>
      <c r="M27" s="182"/>
      <c r="N27" s="30">
        <f t="shared" si="36"/>
        <v>0</v>
      </c>
      <c r="O27" s="30" t="e">
        <f t="shared" si="37"/>
        <v>#REF!</v>
      </c>
      <c r="P27" s="30" t="e">
        <f t="shared" si="38"/>
        <v>#REF!</v>
      </c>
      <c r="Q27" s="30">
        <f t="shared" si="39"/>
        <v>0</v>
      </c>
      <c r="R27" s="31">
        <f t="shared" si="40"/>
        <v>0</v>
      </c>
    </row>
    <row r="28" spans="1:18" x14ac:dyDescent="0.35">
      <c r="A28" s="140" t="s">
        <v>105</v>
      </c>
      <c r="B28" s="146" t="s">
        <v>106</v>
      </c>
      <c r="C28" s="529" t="s">
        <v>107</v>
      </c>
      <c r="D28" s="595"/>
      <c r="E28" s="595"/>
      <c r="F28" s="596"/>
      <c r="G28" s="138">
        <v>30</v>
      </c>
      <c r="H28" s="132">
        <f>+'Detailed Plan'!H27</f>
        <v>0</v>
      </c>
      <c r="I28" s="27" t="e">
        <f>SUM('Detailed Plan'!#REF!)</f>
        <v>#REF!</v>
      </c>
      <c r="J28" s="27" t="e">
        <f>+'Dec24'!J28+'Jan25'!K28</f>
        <v>#REF!</v>
      </c>
      <c r="K28" s="28"/>
      <c r="L28" s="29" t="e">
        <f t="shared" si="35"/>
        <v>#REF!</v>
      </c>
      <c r="M28" s="182"/>
      <c r="N28" s="30">
        <f t="shared" si="36"/>
        <v>0</v>
      </c>
      <c r="O28" s="30" t="e">
        <f t="shared" si="37"/>
        <v>#REF!</v>
      </c>
      <c r="P28" s="30" t="e">
        <f t="shared" si="38"/>
        <v>#REF!</v>
      </c>
      <c r="Q28" s="30">
        <f t="shared" si="39"/>
        <v>0</v>
      </c>
      <c r="R28" s="31">
        <f t="shared" si="40"/>
        <v>0</v>
      </c>
    </row>
    <row r="29" spans="1:18" x14ac:dyDescent="0.35">
      <c r="A29" s="147"/>
      <c r="B29" s="35"/>
      <c r="C29" s="429" t="s">
        <v>11</v>
      </c>
      <c r="D29" s="597"/>
      <c r="E29" s="597"/>
      <c r="F29" s="598"/>
      <c r="G29" s="5"/>
      <c r="H29" s="185">
        <f>SUM(H14:H28)</f>
        <v>0</v>
      </c>
      <c r="I29" s="185" t="e">
        <f t="shared" ref="I29:L29" si="41">SUM(I14:I28)</f>
        <v>#REF!</v>
      </c>
      <c r="J29" s="185" t="e">
        <f t="shared" si="41"/>
        <v>#REF!</v>
      </c>
      <c r="K29" s="185">
        <f t="shared" si="41"/>
        <v>0</v>
      </c>
      <c r="L29" s="185" t="e">
        <f t="shared" si="41"/>
        <v>#REF!</v>
      </c>
      <c r="M29" s="182"/>
      <c r="N29" s="209">
        <f>SUM(N14:N28)</f>
        <v>0</v>
      </c>
      <c r="O29" s="209" t="e">
        <f t="shared" ref="O29:Q29" si="42">SUM(O14:O28)</f>
        <v>#REF!</v>
      </c>
      <c r="P29" s="209" t="e">
        <f t="shared" si="42"/>
        <v>#REF!</v>
      </c>
      <c r="Q29" s="209">
        <f t="shared" si="42"/>
        <v>0</v>
      </c>
      <c r="R29" s="31">
        <f t="shared" ref="R29" si="43">IF(OR(N29=0,N29=""),0,P29/N29)</f>
        <v>0</v>
      </c>
    </row>
    <row r="30" spans="1:18" x14ac:dyDescent="0.35">
      <c r="A30" s="148" t="s">
        <v>108</v>
      </c>
      <c r="B30" s="486" t="s">
        <v>12</v>
      </c>
      <c r="C30" s="471"/>
      <c r="D30" s="471"/>
      <c r="E30" s="471"/>
      <c r="F30" s="472"/>
      <c r="G30" s="182"/>
      <c r="H30" s="182"/>
      <c r="I30" s="182"/>
      <c r="J30" s="182"/>
      <c r="K30" s="182"/>
      <c r="L30" s="182"/>
      <c r="M30" s="182"/>
      <c r="N30" s="182"/>
      <c r="O30" s="182"/>
      <c r="P30" s="182"/>
      <c r="Q30" s="182"/>
      <c r="R30" s="182"/>
    </row>
    <row r="31" spans="1:18" x14ac:dyDescent="0.35">
      <c r="A31" s="149"/>
      <c r="B31" s="11" t="s">
        <v>109</v>
      </c>
      <c r="C31" s="488" t="s">
        <v>13</v>
      </c>
      <c r="D31" s="488"/>
      <c r="E31" s="488"/>
      <c r="F31" s="590"/>
      <c r="G31" s="182"/>
      <c r="H31" s="182"/>
      <c r="I31" s="182"/>
      <c r="J31" s="182"/>
      <c r="K31" s="182"/>
      <c r="L31" s="182"/>
      <c r="M31" s="182"/>
      <c r="N31" s="182"/>
      <c r="O31" s="182"/>
      <c r="P31" s="182"/>
      <c r="Q31" s="182"/>
      <c r="R31" s="182"/>
    </row>
    <row r="32" spans="1:18" x14ac:dyDescent="0.35">
      <c r="A32" s="150"/>
      <c r="B32" s="35"/>
      <c r="C32" s="489" t="s">
        <v>110</v>
      </c>
      <c r="D32" s="591"/>
      <c r="E32" s="591"/>
      <c r="F32" s="592"/>
      <c r="G32" s="151">
        <v>25</v>
      </c>
      <c r="H32" s="132">
        <f>+'Detailed Plan'!H31</f>
        <v>0</v>
      </c>
      <c r="I32" s="27" t="e">
        <f>SUM('Detailed Plan'!#REF!)</f>
        <v>#REF!</v>
      </c>
      <c r="J32" s="27" t="e">
        <f>+'Dec24'!J32+'Jan25'!K32</f>
        <v>#REF!</v>
      </c>
      <c r="K32" s="28"/>
      <c r="L32" s="29" t="e">
        <f t="shared" ref="L32" si="44">+J32-I32</f>
        <v>#REF!</v>
      </c>
      <c r="M32" s="182"/>
      <c r="N32" s="30">
        <f>+$G32*H32</f>
        <v>0</v>
      </c>
      <c r="O32" s="30" t="e">
        <f t="shared" ref="O32" si="45">+$G32*I32</f>
        <v>#REF!</v>
      </c>
      <c r="P32" s="30" t="e">
        <f t="shared" ref="P32" si="46">+$G32*J32</f>
        <v>#REF!</v>
      </c>
      <c r="Q32" s="30">
        <f t="shared" ref="Q32" si="47">+$G32*K32</f>
        <v>0</v>
      </c>
      <c r="R32" s="31">
        <f t="shared" ref="R32" si="48">IF(OR(N32=0,N32=""),0,P32/N32)</f>
        <v>0</v>
      </c>
    </row>
    <row r="33" spans="1:18" x14ac:dyDescent="0.35">
      <c r="A33" s="147"/>
      <c r="B33" s="35" t="s">
        <v>140</v>
      </c>
      <c r="C33" s="431" t="s">
        <v>141</v>
      </c>
      <c r="D33" s="432"/>
      <c r="E33" s="432"/>
      <c r="F33" s="433"/>
      <c r="G33" s="182"/>
      <c r="H33" s="182"/>
      <c r="I33" s="182"/>
      <c r="J33" s="182"/>
      <c r="K33" s="182"/>
      <c r="L33" s="182"/>
      <c r="M33" s="182"/>
      <c r="N33" s="182"/>
      <c r="O33" s="182"/>
      <c r="P33" s="182"/>
      <c r="Q33" s="182"/>
      <c r="R33" s="182"/>
    </row>
    <row r="34" spans="1:18" x14ac:dyDescent="0.35">
      <c r="A34" s="147"/>
      <c r="B34" s="35"/>
      <c r="C34" s="442" t="s">
        <v>142</v>
      </c>
      <c r="D34" s="474"/>
      <c r="E34" s="474"/>
      <c r="F34" s="475"/>
      <c r="G34" s="151">
        <v>10</v>
      </c>
      <c r="H34" s="132">
        <f>+'Detailed Plan'!H33</f>
        <v>0</v>
      </c>
      <c r="I34" s="27" t="e">
        <f>SUM('Detailed Plan'!#REF!)</f>
        <v>#REF!</v>
      </c>
      <c r="J34" s="27" t="e">
        <f>+'Dec24'!J34+'Jan25'!K34</f>
        <v>#REF!</v>
      </c>
      <c r="K34" s="28"/>
      <c r="L34" s="29" t="e">
        <f t="shared" ref="L34" si="49">+J34-I34</f>
        <v>#REF!</v>
      </c>
      <c r="M34" s="182"/>
      <c r="N34" s="30">
        <f>+$G34*H34</f>
        <v>0</v>
      </c>
      <c r="O34" s="30" t="e">
        <f t="shared" ref="O34" si="50">+$G34*I34</f>
        <v>#REF!</v>
      </c>
      <c r="P34" s="30" t="e">
        <f t="shared" ref="P34" si="51">+$G34*J34</f>
        <v>#REF!</v>
      </c>
      <c r="Q34" s="30">
        <f t="shared" ref="Q34" si="52">+$G34*K34</f>
        <v>0</v>
      </c>
      <c r="R34" s="31">
        <f t="shared" ref="R34" si="53">IF(OR(N34=0,N34=""),0,P34/N34)</f>
        <v>0</v>
      </c>
    </row>
    <row r="35" spans="1:18" x14ac:dyDescent="0.35">
      <c r="A35" s="143"/>
      <c r="B35" s="9" t="s">
        <v>111</v>
      </c>
      <c r="C35" s="431" t="s">
        <v>14</v>
      </c>
      <c r="D35" s="593"/>
      <c r="E35" s="593"/>
      <c r="F35" s="594"/>
      <c r="G35" s="182"/>
      <c r="H35" s="182"/>
      <c r="I35" s="182"/>
      <c r="J35" s="182"/>
      <c r="K35" s="182"/>
      <c r="L35" s="182"/>
      <c r="M35" s="182"/>
      <c r="N35" s="182"/>
      <c r="O35" s="182"/>
      <c r="P35" s="182"/>
      <c r="Q35" s="182"/>
      <c r="R35" s="182"/>
    </row>
    <row r="36" spans="1:18" x14ac:dyDescent="0.35">
      <c r="A36" s="144"/>
      <c r="B36" s="9"/>
      <c r="C36" s="434" t="s">
        <v>147</v>
      </c>
      <c r="D36" s="586"/>
      <c r="E36" s="586"/>
      <c r="F36" s="587"/>
      <c r="G36" s="151">
        <v>50</v>
      </c>
      <c r="H36" s="132">
        <f>+'Detailed Plan'!H35</f>
        <v>0</v>
      </c>
      <c r="I36" s="27" t="e">
        <f>SUM('Detailed Plan'!#REF!)</f>
        <v>#REF!</v>
      </c>
      <c r="J36" s="27" t="e">
        <f>+'Dec24'!J36+'Jan25'!K36</f>
        <v>#REF!</v>
      </c>
      <c r="K36" s="28"/>
      <c r="L36" s="29" t="e">
        <f t="shared" ref="L36" si="54">+J36-I36</f>
        <v>#REF!</v>
      </c>
      <c r="M36" s="182"/>
      <c r="N36" s="30">
        <f>+$G36*H36</f>
        <v>0</v>
      </c>
      <c r="O36" s="30" t="e">
        <f t="shared" ref="O36" si="55">+$G36*I36</f>
        <v>#REF!</v>
      </c>
      <c r="P36" s="30" t="e">
        <f t="shared" ref="P36" si="56">+$G36*J36</f>
        <v>#REF!</v>
      </c>
      <c r="Q36" s="30">
        <f t="shared" ref="Q36" si="57">+$G36*K36</f>
        <v>0</v>
      </c>
      <c r="R36" s="31">
        <f t="shared" ref="R36:R38" si="58">IF(OR(N36=0,N36=""),0,P36/N36)</f>
        <v>0</v>
      </c>
    </row>
    <row r="37" spans="1:18" x14ac:dyDescent="0.35">
      <c r="A37" s="147"/>
      <c r="B37" s="35"/>
      <c r="C37" s="429" t="s">
        <v>15</v>
      </c>
      <c r="D37" s="429"/>
      <c r="E37" s="429"/>
      <c r="F37" s="430"/>
      <c r="G37" s="5"/>
      <c r="H37" s="132">
        <f>SUM(H32:H36)</f>
        <v>0</v>
      </c>
      <c r="I37" s="132" t="e">
        <f t="shared" ref="I37:L37" si="59">SUM(I32:I36)</f>
        <v>#REF!</v>
      </c>
      <c r="J37" s="132" t="e">
        <f t="shared" si="59"/>
        <v>#REF!</v>
      </c>
      <c r="K37" s="132">
        <f t="shared" si="59"/>
        <v>0</v>
      </c>
      <c r="L37" s="132" t="e">
        <f t="shared" si="59"/>
        <v>#REF!</v>
      </c>
      <c r="M37" s="7"/>
      <c r="N37" s="30">
        <f>SUM(N32:N36)</f>
        <v>0</v>
      </c>
      <c r="O37" s="30" t="e">
        <f t="shared" ref="O37:Q37" si="60">SUM(O32:O36)</f>
        <v>#REF!</v>
      </c>
      <c r="P37" s="30" t="e">
        <f t="shared" si="60"/>
        <v>#REF!</v>
      </c>
      <c r="Q37" s="30">
        <f t="shared" si="60"/>
        <v>0</v>
      </c>
      <c r="R37" s="31">
        <f t="shared" si="58"/>
        <v>0</v>
      </c>
    </row>
    <row r="38" spans="1:18" x14ac:dyDescent="0.35">
      <c r="A38" s="152"/>
      <c r="B38" s="3"/>
      <c r="C38" s="490" t="s">
        <v>113</v>
      </c>
      <c r="D38" s="491"/>
      <c r="E38" s="491"/>
      <c r="F38" s="492"/>
      <c r="G38" s="153"/>
      <c r="H38" s="191">
        <f>+H37+H29+H12</f>
        <v>0</v>
      </c>
      <c r="I38" s="191" t="e">
        <f t="shared" ref="I38:L38" si="61">+I37+I29+I12</f>
        <v>#REF!</v>
      </c>
      <c r="J38" s="191" t="e">
        <f t="shared" si="61"/>
        <v>#REF!</v>
      </c>
      <c r="K38" s="191">
        <f t="shared" si="61"/>
        <v>0</v>
      </c>
      <c r="L38" s="191" t="e">
        <f t="shared" si="61"/>
        <v>#REF!</v>
      </c>
      <c r="M38" s="7"/>
      <c r="N38" s="189">
        <f>+N29+N37+N12</f>
        <v>0</v>
      </c>
      <c r="O38" s="189" t="e">
        <f t="shared" ref="O38:Q38" si="62">+O29+O37+O12</f>
        <v>#REF!</v>
      </c>
      <c r="P38" s="189" t="e">
        <f t="shared" si="62"/>
        <v>#REF!</v>
      </c>
      <c r="Q38" s="189">
        <f t="shared" si="62"/>
        <v>0</v>
      </c>
      <c r="R38" s="190">
        <f t="shared" si="58"/>
        <v>0</v>
      </c>
    </row>
    <row r="39" spans="1:18" ht="18" customHeight="1" x14ac:dyDescent="0.35">
      <c r="A39" s="154"/>
      <c r="B39" s="11"/>
      <c r="C39" s="599" t="s">
        <v>114</v>
      </c>
      <c r="D39" s="600"/>
      <c r="E39" s="600"/>
      <c r="F39" s="600"/>
      <c r="G39" s="153"/>
      <c r="H39" s="159"/>
      <c r="I39" s="7"/>
      <c r="J39" s="7"/>
      <c r="K39" s="7"/>
      <c r="L39" s="7"/>
      <c r="M39" s="182"/>
      <c r="N39" s="7"/>
      <c r="O39" s="7"/>
      <c r="P39" s="7"/>
      <c r="Q39" s="7"/>
      <c r="R39" s="7"/>
    </row>
    <row r="40" spans="1:18" x14ac:dyDescent="0.35">
      <c r="A40" s="142"/>
      <c r="B40" s="3" t="s">
        <v>115</v>
      </c>
      <c r="C40" s="488" t="s">
        <v>116</v>
      </c>
      <c r="D40" s="601"/>
      <c r="E40" s="601"/>
      <c r="F40" s="590"/>
      <c r="G40" s="2"/>
      <c r="H40" s="159"/>
      <c r="I40" s="7"/>
      <c r="J40" s="7"/>
      <c r="K40" s="7"/>
      <c r="L40" s="7"/>
      <c r="M40" s="182"/>
      <c r="N40" s="7"/>
      <c r="O40" s="7"/>
      <c r="P40" s="7"/>
      <c r="Q40" s="7"/>
      <c r="R40" s="7"/>
    </row>
    <row r="41" spans="1:18" x14ac:dyDescent="0.35">
      <c r="A41" s="141"/>
      <c r="B41" s="3"/>
      <c r="C41" s="500" t="s">
        <v>117</v>
      </c>
      <c r="D41" s="591"/>
      <c r="E41" s="591"/>
      <c r="F41" s="592"/>
      <c r="G41" s="138">
        <v>10</v>
      </c>
      <c r="H41" s="132">
        <f>+'Detailed Plan'!H40</f>
        <v>0</v>
      </c>
      <c r="I41" s="27" t="e">
        <f>SUM('Detailed Plan'!#REF!)</f>
        <v>#REF!</v>
      </c>
      <c r="J41" s="27" t="e">
        <f>+'Dec24'!J41+'Jan25'!K41</f>
        <v>#REF!</v>
      </c>
      <c r="K41" s="28"/>
      <c r="L41" s="29" t="e">
        <f t="shared" ref="L41" si="63">+J41-I41</f>
        <v>#REF!</v>
      </c>
      <c r="M41" s="182"/>
      <c r="N41" s="30">
        <f>+$G41*H41</f>
        <v>0</v>
      </c>
      <c r="O41" s="30" t="e">
        <f t="shared" ref="O41" si="64">+$G41*I41</f>
        <v>#REF!</v>
      </c>
      <c r="P41" s="30" t="e">
        <f t="shared" ref="P41" si="65">+$G41*J41</f>
        <v>#REF!</v>
      </c>
      <c r="Q41" s="30">
        <f t="shared" ref="Q41" si="66">+$G41*K41</f>
        <v>0</v>
      </c>
      <c r="R41" s="31">
        <f t="shared" ref="R41" si="67">IF(OR(N41=0,N41=""),0,P41/N41)</f>
        <v>0</v>
      </c>
    </row>
    <row r="42" spans="1:18" x14ac:dyDescent="0.35">
      <c r="A42" s="155"/>
      <c r="B42" s="10" t="s">
        <v>118</v>
      </c>
      <c r="C42" s="501" t="s">
        <v>17</v>
      </c>
      <c r="D42" s="588"/>
      <c r="E42" s="588"/>
      <c r="F42" s="589"/>
      <c r="G42" s="2"/>
      <c r="H42" s="132">
        <f>+'Detailed Plan'!H41</f>
        <v>0</v>
      </c>
      <c r="I42" s="27" t="e">
        <f>SUM('Detailed Plan'!#REF!)</f>
        <v>#REF!</v>
      </c>
      <c r="J42" s="27" t="e">
        <f>+'Dec24'!J42+'Jan25'!K42</f>
        <v>#REF!</v>
      </c>
      <c r="K42" s="28"/>
      <c r="L42" s="29" t="e">
        <f t="shared" ref="L42:L44" si="68">+J42-I42</f>
        <v>#REF!</v>
      </c>
      <c r="M42" s="182"/>
      <c r="N42" s="7"/>
      <c r="O42" s="7"/>
      <c r="P42" s="7"/>
      <c r="Q42" s="7"/>
      <c r="R42" s="7"/>
    </row>
    <row r="43" spans="1:18" x14ac:dyDescent="0.35">
      <c r="A43" s="155"/>
      <c r="B43" s="10"/>
      <c r="C43" s="502" t="s">
        <v>119</v>
      </c>
      <c r="D43" s="588"/>
      <c r="E43" s="588"/>
      <c r="F43" s="589"/>
      <c r="G43" s="138">
        <v>20</v>
      </c>
      <c r="H43" s="132">
        <f>+'Detailed Plan'!H42</f>
        <v>0</v>
      </c>
      <c r="I43" s="27" t="e">
        <f>SUM('Detailed Plan'!#REF!)</f>
        <v>#REF!</v>
      </c>
      <c r="J43" s="27" t="e">
        <f>+'Dec24'!J43+'Jan25'!K43</f>
        <v>#REF!</v>
      </c>
      <c r="K43" s="28"/>
      <c r="L43" s="29" t="e">
        <f t="shared" si="68"/>
        <v>#REF!</v>
      </c>
      <c r="M43" s="182"/>
      <c r="N43" s="30">
        <f>+$G43*H43</f>
        <v>0</v>
      </c>
      <c r="O43" s="30" t="e">
        <f t="shared" ref="O43" si="69">+$G43*I43</f>
        <v>#REF!</v>
      </c>
      <c r="P43" s="30" t="e">
        <f t="shared" ref="P43" si="70">+$G43*J43</f>
        <v>#REF!</v>
      </c>
      <c r="Q43" s="30">
        <f t="shared" ref="Q43" si="71">+$G43*K43</f>
        <v>0</v>
      </c>
      <c r="R43" s="31">
        <f t="shared" ref="R43" si="72">IF(OR(N43=0,N43=""),0,P43/N43)</f>
        <v>0</v>
      </c>
    </row>
    <row r="44" spans="1:18" x14ac:dyDescent="0.35">
      <c r="A44" s="155"/>
      <c r="B44" s="10" t="s">
        <v>120</v>
      </c>
      <c r="C44" s="502" t="s">
        <v>121</v>
      </c>
      <c r="D44" s="588"/>
      <c r="E44" s="588"/>
      <c r="F44" s="589"/>
      <c r="G44" s="2"/>
      <c r="H44" s="132">
        <f>+'Detailed Plan'!H43</f>
        <v>0</v>
      </c>
      <c r="I44" s="27" t="e">
        <f>SUM('Detailed Plan'!#REF!)</f>
        <v>#REF!</v>
      </c>
      <c r="J44" s="27" t="e">
        <f>+'Dec24'!J44+'Jan25'!K44</f>
        <v>#REF!</v>
      </c>
      <c r="K44" s="28"/>
      <c r="L44" s="29" t="e">
        <f t="shared" si="68"/>
        <v>#REF!</v>
      </c>
      <c r="M44" s="182"/>
      <c r="N44" s="182"/>
      <c r="O44" s="182"/>
      <c r="P44" s="182"/>
      <c r="Q44" s="182"/>
      <c r="R44" s="182"/>
    </row>
    <row r="45" spans="1:18" x14ac:dyDescent="0.35">
      <c r="A45" s="142"/>
      <c r="B45" s="3" t="s">
        <v>122</v>
      </c>
      <c r="C45" s="498" t="s">
        <v>123</v>
      </c>
      <c r="D45" s="498" t="s">
        <v>16</v>
      </c>
      <c r="E45" s="498"/>
      <c r="F45" s="585"/>
      <c r="G45" s="2"/>
      <c r="H45" s="159"/>
      <c r="I45" s="7"/>
      <c r="J45" s="7"/>
      <c r="K45" s="7"/>
      <c r="L45" s="7"/>
      <c r="M45" s="182"/>
      <c r="N45" s="7"/>
      <c r="O45" s="7"/>
      <c r="P45" s="7"/>
      <c r="Q45" s="7"/>
      <c r="R45" s="7"/>
    </row>
    <row r="46" spans="1:18" x14ac:dyDescent="0.35">
      <c r="A46" s="156"/>
      <c r="B46" s="10"/>
      <c r="C46" s="499" t="s">
        <v>124</v>
      </c>
      <c r="D46" s="591"/>
      <c r="E46" s="591"/>
      <c r="F46" s="592"/>
      <c r="G46" s="138">
        <v>100</v>
      </c>
      <c r="H46" s="132">
        <f>+'Detailed Plan'!H45</f>
        <v>0</v>
      </c>
      <c r="I46" s="27" t="e">
        <f>SUM('Detailed Plan'!#REF!)</f>
        <v>#REF!</v>
      </c>
      <c r="J46" s="27" t="e">
        <f>+'Dec24'!J46+'Jan25'!K46</f>
        <v>#REF!</v>
      </c>
      <c r="K46" s="28"/>
      <c r="L46" s="29" t="e">
        <f t="shared" ref="L46" si="73">+J46-I46</f>
        <v>#REF!</v>
      </c>
      <c r="M46" s="182"/>
      <c r="N46" s="30">
        <f>+$G46*H46</f>
        <v>0</v>
      </c>
      <c r="O46" s="30" t="e">
        <f t="shared" ref="O46" si="74">+$G46*I46</f>
        <v>#REF!</v>
      </c>
      <c r="P46" s="30" t="e">
        <f t="shared" ref="P46" si="75">+$G46*J46</f>
        <v>#REF!</v>
      </c>
      <c r="Q46" s="30">
        <f t="shared" ref="Q46" si="76">+$G46*K46</f>
        <v>0</v>
      </c>
      <c r="R46" s="31">
        <f t="shared" ref="R46" si="77">IF(OR(N46=0,N46=""),0,P46/N46)</f>
        <v>0</v>
      </c>
    </row>
    <row r="47" spans="1:18" x14ac:dyDescent="0.35">
      <c r="A47" s="157"/>
      <c r="B47" s="3"/>
      <c r="C47" s="493" t="s">
        <v>125</v>
      </c>
      <c r="D47" s="493"/>
      <c r="E47" s="493"/>
      <c r="F47" s="494"/>
      <c r="G47" s="2"/>
      <c r="H47" s="211">
        <f>SUM(H41:H46)</f>
        <v>0</v>
      </c>
      <c r="I47" s="211" t="e">
        <f t="shared" ref="I47:L47" si="78">SUM(I41:I46)</f>
        <v>#REF!</v>
      </c>
      <c r="J47" s="211" t="e">
        <f t="shared" si="78"/>
        <v>#REF!</v>
      </c>
      <c r="K47" s="211">
        <f t="shared" si="78"/>
        <v>0</v>
      </c>
      <c r="L47" s="211" t="e">
        <f t="shared" si="78"/>
        <v>#REF!</v>
      </c>
      <c r="M47" s="182"/>
      <c r="N47" s="212">
        <f>SUM(N41:N46)</f>
        <v>0</v>
      </c>
      <c r="O47" s="212" t="e">
        <f t="shared" ref="O47:Q47" si="79">SUM(O41:O46)</f>
        <v>#REF!</v>
      </c>
      <c r="P47" s="212" t="e">
        <f t="shared" si="79"/>
        <v>#REF!</v>
      </c>
      <c r="Q47" s="212">
        <f t="shared" si="79"/>
        <v>0</v>
      </c>
      <c r="R47" s="164">
        <f t="shared" ref="R47:R48" si="80">IF(OR(N47=0,N47=""),0,P47/N47)</f>
        <v>0</v>
      </c>
    </row>
    <row r="48" spans="1:18" s="218" customFormat="1" ht="16" thickBot="1" x14ac:dyDescent="0.4">
      <c r="A48" s="213"/>
      <c r="B48" s="213"/>
      <c r="C48" s="571" t="s">
        <v>18</v>
      </c>
      <c r="D48" s="603"/>
      <c r="E48" s="604"/>
      <c r="F48" s="214"/>
      <c r="G48" s="214"/>
      <c r="H48" s="219">
        <f>+H38+H47</f>
        <v>0</v>
      </c>
      <c r="I48" s="219" t="e">
        <f t="shared" ref="I48:L48" si="81">+I38+I47</f>
        <v>#REF!</v>
      </c>
      <c r="J48" s="219" t="e">
        <f t="shared" si="81"/>
        <v>#REF!</v>
      </c>
      <c r="K48" s="219">
        <f t="shared" si="81"/>
        <v>0</v>
      </c>
      <c r="L48" s="219" t="e">
        <f t="shared" si="81"/>
        <v>#REF!</v>
      </c>
      <c r="M48" s="215"/>
      <c r="N48" s="216">
        <f>+N38+N47</f>
        <v>0</v>
      </c>
      <c r="O48" s="216" t="e">
        <f t="shared" ref="O48:Q48" si="82">+O38+O47</f>
        <v>#REF!</v>
      </c>
      <c r="P48" s="216" t="e">
        <f t="shared" si="82"/>
        <v>#REF!</v>
      </c>
      <c r="Q48" s="216">
        <f t="shared" si="82"/>
        <v>0</v>
      </c>
      <c r="R48" s="217">
        <f t="shared" si="80"/>
        <v>0</v>
      </c>
    </row>
    <row r="49" spans="1:18" ht="16" thickBot="1" x14ac:dyDescent="0.4">
      <c r="A49" s="39"/>
      <c r="B49" s="40"/>
      <c r="C49" s="41"/>
      <c r="E49" s="42"/>
      <c r="F49" s="42"/>
      <c r="G49" s="43"/>
      <c r="H49" s="43"/>
      <c r="I49" s="43"/>
      <c r="J49" s="43"/>
      <c r="K49" s="43"/>
      <c r="L49" s="44"/>
      <c r="M49" s="45"/>
      <c r="N49" s="45"/>
      <c r="O49" s="45"/>
      <c r="P49" s="45"/>
      <c r="Q49" s="45"/>
    </row>
    <row r="50" spans="1:18" ht="49.75"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ht="16" thickBot="1" x14ac:dyDescent="0.4">
      <c r="A51" s="47"/>
      <c r="B51" s="48"/>
      <c r="C51" s="49"/>
      <c r="D51" s="50" t="s">
        <v>39</v>
      </c>
      <c r="E51" s="51"/>
      <c r="F51" s="51"/>
      <c r="G51" s="52"/>
      <c r="H51" s="52"/>
      <c r="I51" s="52"/>
      <c r="J51" s="52"/>
      <c r="K51" s="52"/>
      <c r="L51" s="167"/>
      <c r="M51" s="168"/>
      <c r="N51" s="222">
        <f>+N48</f>
        <v>0</v>
      </c>
      <c r="O51" s="222" t="e">
        <f>+O48</f>
        <v>#REF!</v>
      </c>
      <c r="P51" s="222" t="e">
        <f>+P48</f>
        <v>#REF!</v>
      </c>
      <c r="Q51" s="222">
        <f>+Q48</f>
        <v>0</v>
      </c>
      <c r="R51" s="223">
        <f t="shared" ref="R51" si="83">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x14ac:dyDescent="0.35">
      <c r="A79" s="39"/>
      <c r="B79" s="91"/>
      <c r="C79" s="91"/>
      <c r="D79" s="91"/>
      <c r="E79" s="91"/>
      <c r="F79" s="92"/>
      <c r="G79" s="93"/>
      <c r="H79" s="93"/>
      <c r="I79" s="93"/>
      <c r="J79" s="93"/>
      <c r="K79" s="93"/>
      <c r="L79" s="94"/>
      <c r="M79" s="95"/>
      <c r="N79" s="95"/>
      <c r="O79" s="95"/>
      <c r="P79" s="95"/>
      <c r="Q79" s="95"/>
    </row>
    <row r="80" spans="1:17" ht="15" x14ac:dyDescent="0.35">
      <c r="A80" s="96" t="s">
        <v>54</v>
      </c>
      <c r="B80" s="81"/>
      <c r="E80" s="89"/>
      <c r="F80" s="97"/>
      <c r="G80" s="98"/>
      <c r="H80" s="99"/>
      <c r="I80" s="99"/>
      <c r="J80" s="99"/>
      <c r="K80" s="98"/>
      <c r="L80" s="99"/>
      <c r="M80" s="100"/>
      <c r="N80" s="100"/>
      <c r="O80" s="100"/>
      <c r="P80" s="100"/>
      <c r="Q80" s="100"/>
    </row>
    <row r="81" spans="1:17" ht="15.5" x14ac:dyDescent="0.35">
      <c r="A81" s="85"/>
      <c r="B81" s="557"/>
      <c r="C81" s="557"/>
      <c r="D81" s="557"/>
      <c r="E81" s="557"/>
      <c r="F81" s="557"/>
      <c r="G81" s="557"/>
      <c r="H81" s="557"/>
      <c r="I81" s="557"/>
      <c r="J81" s="557"/>
      <c r="K81" s="557"/>
      <c r="L81" s="557"/>
      <c r="M81" s="557"/>
      <c r="N81" s="557"/>
      <c r="O81" s="557"/>
      <c r="P81" s="557"/>
      <c r="Q81" s="558"/>
    </row>
    <row r="82" spans="1:17" x14ac:dyDescent="0.35">
      <c r="A82" s="86"/>
      <c r="B82" s="559"/>
      <c r="C82" s="559"/>
      <c r="D82" s="559"/>
      <c r="E82" s="559"/>
      <c r="F82" s="559"/>
      <c r="G82" s="559"/>
      <c r="H82" s="559"/>
      <c r="I82" s="559"/>
      <c r="J82" s="559"/>
      <c r="K82" s="559"/>
      <c r="L82" s="559"/>
      <c r="M82" s="559"/>
      <c r="N82" s="559"/>
      <c r="O82" s="559"/>
      <c r="P82" s="559"/>
      <c r="Q82" s="560"/>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7"/>
      <c r="B87" s="561"/>
      <c r="C87" s="561"/>
      <c r="D87" s="561"/>
      <c r="E87" s="561"/>
      <c r="F87" s="561"/>
      <c r="G87" s="561"/>
      <c r="H87" s="561"/>
      <c r="I87" s="561"/>
      <c r="J87" s="561"/>
      <c r="K87" s="561"/>
      <c r="L87" s="561"/>
      <c r="M87" s="561"/>
      <c r="N87" s="561"/>
      <c r="O87" s="561"/>
      <c r="P87" s="561"/>
      <c r="Q87" s="562"/>
    </row>
    <row r="88" spans="1:17" x14ac:dyDescent="0.35">
      <c r="A88" s="101"/>
      <c r="B88" s="563"/>
      <c r="C88" s="564"/>
      <c r="D88" s="564"/>
      <c r="E88" s="102"/>
      <c r="F88" s="103"/>
      <c r="G88" s="104"/>
      <c r="H88" s="105"/>
      <c r="I88" s="105"/>
      <c r="J88" s="105"/>
      <c r="K88" s="98"/>
      <c r="L88" s="99"/>
      <c r="M88" s="100"/>
      <c r="N88" s="100"/>
      <c r="O88" s="100"/>
      <c r="P88" s="100"/>
      <c r="Q88" s="100"/>
    </row>
    <row r="89" spans="1:17" ht="15.5" x14ac:dyDescent="0.35">
      <c r="A89" s="78" t="s">
        <v>55</v>
      </c>
      <c r="B89" s="106"/>
      <c r="C89" s="101"/>
      <c r="D89" s="107"/>
      <c r="E89" s="107"/>
      <c r="F89" s="97"/>
      <c r="G89" s="108"/>
      <c r="H89" s="108"/>
      <c r="I89" s="108"/>
      <c r="J89" s="108"/>
      <c r="K89" s="93"/>
      <c r="L89" s="94"/>
      <c r="M89" s="95"/>
      <c r="N89" s="95"/>
      <c r="O89" s="95"/>
      <c r="P89" s="95"/>
      <c r="Q89" s="95"/>
    </row>
    <row r="90" spans="1:17" ht="15.5" x14ac:dyDescent="0.35">
      <c r="A90" s="85"/>
      <c r="B90" s="557"/>
      <c r="C90" s="557"/>
      <c r="D90" s="557"/>
      <c r="E90" s="557"/>
      <c r="F90" s="557"/>
      <c r="G90" s="557"/>
      <c r="H90" s="557"/>
      <c r="I90" s="557"/>
      <c r="J90" s="557"/>
      <c r="K90" s="557"/>
      <c r="L90" s="557"/>
      <c r="M90" s="557"/>
      <c r="N90" s="557"/>
      <c r="O90" s="557"/>
      <c r="P90" s="557"/>
      <c r="Q90" s="558"/>
    </row>
    <row r="91" spans="1:17" x14ac:dyDescent="0.35">
      <c r="A91" s="86"/>
      <c r="B91" s="559"/>
      <c r="C91" s="559"/>
      <c r="D91" s="559"/>
      <c r="E91" s="559"/>
      <c r="F91" s="559"/>
      <c r="G91" s="559"/>
      <c r="H91" s="559"/>
      <c r="I91" s="559"/>
      <c r="J91" s="559"/>
      <c r="K91" s="559"/>
      <c r="L91" s="559"/>
      <c r="M91" s="559"/>
      <c r="N91" s="559"/>
      <c r="O91" s="559"/>
      <c r="P91" s="559"/>
      <c r="Q91" s="560"/>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7"/>
      <c r="B96" s="561"/>
      <c r="C96" s="561"/>
      <c r="D96" s="561"/>
      <c r="E96" s="561"/>
      <c r="F96" s="561"/>
      <c r="G96" s="561"/>
      <c r="H96" s="561"/>
      <c r="I96" s="561"/>
      <c r="J96" s="561"/>
      <c r="K96" s="561"/>
      <c r="L96" s="561"/>
      <c r="M96" s="561"/>
      <c r="N96" s="561"/>
      <c r="O96" s="561"/>
      <c r="P96" s="561"/>
      <c r="Q96" s="562"/>
    </row>
    <row r="97" spans="1:18" x14ac:dyDescent="0.35">
      <c r="A97" s="109"/>
      <c r="B97" s="563"/>
      <c r="C97" s="564"/>
      <c r="D97" s="564"/>
      <c r="E97" s="102"/>
      <c r="F97" s="103"/>
      <c r="G97" s="98"/>
      <c r="H97" s="99"/>
      <c r="I97" s="99"/>
      <c r="J97" s="99"/>
      <c r="K97" s="98"/>
      <c r="L97" s="99"/>
      <c r="M97" s="100"/>
      <c r="N97" s="100"/>
      <c r="O97" s="100"/>
      <c r="P97" s="100"/>
      <c r="Q97" s="100"/>
    </row>
    <row r="98" spans="1:18" ht="15.5" x14ac:dyDescent="0.35">
      <c r="A98" s="110" t="s">
        <v>114</v>
      </c>
      <c r="B98" s="111"/>
      <c r="C98" s="102"/>
      <c r="D98" s="102"/>
      <c r="E98" s="102"/>
      <c r="F98" s="103"/>
      <c r="G98" s="98"/>
      <c r="H98" s="99"/>
      <c r="I98" s="99"/>
      <c r="J98" s="99"/>
      <c r="K98" s="98"/>
      <c r="L98" s="99"/>
      <c r="M98" s="100"/>
      <c r="N98" s="100"/>
      <c r="O98" s="100"/>
      <c r="P98" s="100"/>
      <c r="Q98" s="100"/>
    </row>
    <row r="99" spans="1:18" ht="15.5" x14ac:dyDescent="0.35">
      <c r="A99" s="112"/>
      <c r="B99" s="192" t="s">
        <v>149</v>
      </c>
      <c r="C99" s="565" t="s">
        <v>148</v>
      </c>
      <c r="D99" s="565"/>
      <c r="E99" s="565"/>
      <c r="F99" s="565"/>
      <c r="G99" s="565"/>
      <c r="H99" s="565"/>
      <c r="I99" s="565"/>
      <c r="J99" s="565"/>
      <c r="K99" s="565"/>
      <c r="L99" s="565"/>
      <c r="M99" s="565"/>
      <c r="N99" s="565"/>
      <c r="O99" s="565"/>
      <c r="P99" s="565"/>
      <c r="Q99" s="565"/>
    </row>
    <row r="100" spans="1:18" ht="15.5" x14ac:dyDescent="0.35">
      <c r="A100" s="112"/>
      <c r="B100" s="193" t="s">
        <v>56</v>
      </c>
      <c r="C100" s="566" t="s">
        <v>150</v>
      </c>
      <c r="D100" s="566"/>
      <c r="E100" s="566"/>
      <c r="F100" s="566"/>
      <c r="G100" s="566"/>
      <c r="H100" s="566"/>
      <c r="I100" s="566"/>
      <c r="J100" s="566"/>
      <c r="K100" s="566"/>
      <c r="L100" s="194"/>
      <c r="M100" s="194"/>
      <c r="N100" s="194"/>
      <c r="O100" s="194"/>
      <c r="P100" s="194"/>
      <c r="Q100" s="195"/>
    </row>
    <row r="101" spans="1:18" x14ac:dyDescent="0.35">
      <c r="A101" s="109"/>
      <c r="B101" s="111"/>
      <c r="C101" s="102"/>
      <c r="D101" s="102"/>
      <c r="E101" s="102"/>
      <c r="F101" s="103"/>
      <c r="G101" s="98"/>
      <c r="H101" s="99"/>
      <c r="I101" s="99"/>
      <c r="J101" s="99"/>
      <c r="K101" s="98"/>
      <c r="L101" s="99"/>
      <c r="M101" s="100"/>
      <c r="N101" s="100"/>
      <c r="O101" s="100"/>
      <c r="P101" s="100"/>
      <c r="Q101" s="100"/>
    </row>
    <row r="102" spans="1:18" ht="15.5" x14ac:dyDescent="0.35">
      <c r="A102" s="78" t="s">
        <v>57</v>
      </c>
      <c r="B102" s="40"/>
      <c r="C102" s="77"/>
      <c r="D102" s="113"/>
      <c r="E102" s="107"/>
      <c r="F102" s="97"/>
      <c r="G102" s="108"/>
      <c r="H102" s="108"/>
      <c r="I102" s="108"/>
      <c r="J102" s="108"/>
      <c r="K102" s="93"/>
      <c r="L102" s="94"/>
      <c r="M102" s="95"/>
      <c r="N102" s="95"/>
      <c r="O102" s="95"/>
      <c r="P102" s="95"/>
      <c r="Q102" s="95"/>
    </row>
    <row r="103" spans="1:18" ht="74.25" customHeight="1" x14ac:dyDescent="0.35">
      <c r="A103" s="114"/>
      <c r="B103" s="115"/>
      <c r="C103" s="116"/>
      <c r="D103" s="116"/>
      <c r="E103" s="171"/>
      <c r="F103" s="117" t="s">
        <v>58</v>
      </c>
      <c r="G103" s="117" t="s">
        <v>59</v>
      </c>
      <c r="H103" s="117" t="s">
        <v>60</v>
      </c>
      <c r="I103" s="117" t="s">
        <v>61</v>
      </c>
      <c r="J103" s="117" t="s">
        <v>62</v>
      </c>
      <c r="K103" s="117" t="s">
        <v>153</v>
      </c>
      <c r="L103" s="117" t="s">
        <v>154</v>
      </c>
      <c r="N103" s="117" t="s">
        <v>63</v>
      </c>
      <c r="O103" s="117" t="s">
        <v>64</v>
      </c>
      <c r="P103" s="117" t="s">
        <v>65</v>
      </c>
      <c r="Q103" s="117" t="s">
        <v>66</v>
      </c>
      <c r="R103" s="117" t="s">
        <v>67</v>
      </c>
    </row>
    <row r="104" spans="1:18" x14ac:dyDescent="0.35">
      <c r="A104" s="118"/>
      <c r="B104" s="567" t="s">
        <v>68</v>
      </c>
      <c r="C104" s="568"/>
      <c r="D104" s="569"/>
      <c r="E104" s="119"/>
      <c r="F104" s="119"/>
      <c r="G104" s="119"/>
      <c r="H104" s="119"/>
      <c r="I104" s="120"/>
      <c r="J104" s="119"/>
      <c r="K104" s="119"/>
      <c r="L104" s="119"/>
      <c r="N104" s="119"/>
      <c r="O104" s="119"/>
      <c r="P104" s="119"/>
      <c r="Q104" s="120"/>
      <c r="R104" s="119"/>
    </row>
    <row r="105" spans="1:18" x14ac:dyDescent="0.35">
      <c r="A105" s="121" t="s">
        <v>69</v>
      </c>
      <c r="B105" s="556"/>
      <c r="C105" s="515"/>
      <c r="D105" s="602"/>
      <c r="E105" s="122"/>
      <c r="F105" s="122"/>
      <c r="G105" s="122"/>
      <c r="H105" s="122"/>
      <c r="I105" s="122"/>
      <c r="J105" s="122"/>
      <c r="K105" s="122"/>
      <c r="L105" s="122"/>
      <c r="N105" s="122"/>
      <c r="O105" s="122"/>
      <c r="P105" s="122"/>
      <c r="Q105" s="122"/>
      <c r="R105" s="122"/>
    </row>
    <row r="106" spans="1:18" x14ac:dyDescent="0.35">
      <c r="A106" s="121" t="s">
        <v>70</v>
      </c>
      <c r="B106" s="556"/>
      <c r="C106" s="515"/>
      <c r="D106" s="602"/>
      <c r="E106" s="122"/>
      <c r="F106" s="122"/>
      <c r="G106" s="122"/>
      <c r="H106" s="122"/>
      <c r="I106" s="122"/>
      <c r="J106" s="122"/>
      <c r="K106" s="122"/>
      <c r="L106" s="122"/>
      <c r="N106" s="122"/>
      <c r="O106" s="122"/>
      <c r="P106" s="122"/>
      <c r="Q106" s="122"/>
      <c r="R106" s="122"/>
    </row>
    <row r="107" spans="1:18" x14ac:dyDescent="0.35">
      <c r="A107" s="121" t="s">
        <v>71</v>
      </c>
      <c r="B107" s="556"/>
      <c r="C107" s="515"/>
      <c r="D107" s="602"/>
      <c r="E107" s="122"/>
      <c r="F107" s="122"/>
      <c r="G107" s="122"/>
      <c r="H107" s="122"/>
      <c r="I107" s="122"/>
      <c r="J107" s="122"/>
      <c r="K107" s="122"/>
      <c r="L107" s="122"/>
      <c r="N107" s="122"/>
      <c r="O107" s="122"/>
      <c r="P107" s="122"/>
      <c r="Q107" s="122"/>
      <c r="R107" s="122"/>
    </row>
    <row r="108" spans="1:18" x14ac:dyDescent="0.35">
      <c r="A108" s="121" t="s">
        <v>72</v>
      </c>
      <c r="B108" s="556"/>
      <c r="C108" s="515"/>
      <c r="D108" s="602"/>
      <c r="E108" s="122"/>
      <c r="F108" s="122"/>
      <c r="G108" s="122"/>
      <c r="H108" s="122"/>
      <c r="I108" s="122"/>
      <c r="J108" s="122"/>
      <c r="K108" s="122"/>
      <c r="L108" s="122"/>
      <c r="N108" s="122"/>
      <c r="O108" s="122"/>
      <c r="P108" s="122"/>
      <c r="Q108" s="122"/>
      <c r="R108" s="122"/>
    </row>
    <row r="109" spans="1:18" x14ac:dyDescent="0.35">
      <c r="A109" s="121" t="s">
        <v>73</v>
      </c>
      <c r="B109" s="570"/>
      <c r="C109" s="515"/>
      <c r="D109" s="602"/>
      <c r="E109" s="123"/>
      <c r="F109" s="124"/>
      <c r="G109" s="125"/>
      <c r="H109" s="125"/>
      <c r="I109" s="125"/>
      <c r="J109" s="123"/>
      <c r="K109" s="124"/>
      <c r="L109" s="124"/>
      <c r="N109" s="124"/>
      <c r="O109" s="125"/>
      <c r="P109" s="125"/>
      <c r="Q109" s="125"/>
      <c r="R109" s="123"/>
    </row>
    <row r="110" spans="1:18" x14ac:dyDescent="0.35">
      <c r="A110" s="121" t="s">
        <v>74</v>
      </c>
      <c r="B110" s="570"/>
      <c r="C110" s="515"/>
      <c r="D110" s="602"/>
      <c r="E110" s="123"/>
      <c r="F110" s="124"/>
      <c r="G110" s="125"/>
      <c r="H110" s="125"/>
      <c r="I110" s="125"/>
      <c r="J110" s="123"/>
      <c r="K110" s="124"/>
      <c r="L110" s="124"/>
      <c r="N110" s="124"/>
      <c r="O110" s="125"/>
      <c r="P110" s="125"/>
      <c r="Q110" s="125"/>
      <c r="R110" s="123"/>
    </row>
    <row r="111" spans="1:18" x14ac:dyDescent="0.35">
      <c r="A111" s="121" t="s">
        <v>75</v>
      </c>
      <c r="B111" s="570"/>
      <c r="C111" s="515"/>
      <c r="D111" s="602"/>
      <c r="E111" s="123"/>
      <c r="F111" s="124"/>
      <c r="G111" s="125"/>
      <c r="H111" s="125"/>
      <c r="I111" s="125"/>
      <c r="J111" s="123"/>
      <c r="K111" s="124"/>
      <c r="L111" s="124"/>
      <c r="N111" s="124"/>
      <c r="O111" s="125"/>
      <c r="P111" s="125"/>
      <c r="Q111" s="125"/>
      <c r="R111" s="123"/>
    </row>
    <row r="112" spans="1:18" x14ac:dyDescent="0.35">
      <c r="A112" s="121" t="s">
        <v>76</v>
      </c>
      <c r="B112" s="570"/>
      <c r="C112" s="515"/>
      <c r="D112" s="602"/>
      <c r="E112" s="123"/>
      <c r="F112" s="126"/>
      <c r="G112" s="127"/>
      <c r="H112" s="127"/>
      <c r="I112" s="127"/>
      <c r="J112" s="123"/>
      <c r="K112" s="126"/>
      <c r="L112" s="126"/>
      <c r="N112" s="126"/>
      <c r="O112" s="127"/>
      <c r="P112" s="127"/>
      <c r="Q112" s="127"/>
      <c r="R112" s="123"/>
    </row>
    <row r="113" spans="1:18" x14ac:dyDescent="0.35">
      <c r="A113" s="121" t="s">
        <v>77</v>
      </c>
      <c r="B113" s="514"/>
      <c r="C113" s="515"/>
      <c r="D113" s="602"/>
      <c r="E113" s="126"/>
      <c r="F113" s="128"/>
      <c r="G113" s="127"/>
      <c r="H113" s="127"/>
      <c r="I113" s="127"/>
      <c r="J113" s="126"/>
      <c r="K113" s="128"/>
      <c r="L113" s="128"/>
      <c r="N113" s="128"/>
      <c r="O113" s="127"/>
      <c r="P113" s="127"/>
      <c r="Q113" s="127"/>
      <c r="R113" s="126"/>
    </row>
    <row r="114" spans="1:18" x14ac:dyDescent="0.35">
      <c r="A114" s="121" t="s">
        <v>78</v>
      </c>
      <c r="B114" s="514"/>
      <c r="C114" s="515"/>
      <c r="D114" s="602"/>
      <c r="E114" s="129"/>
      <c r="F114" s="130"/>
      <c r="G114" s="131"/>
      <c r="H114" s="4"/>
      <c r="I114" s="4"/>
      <c r="J114" s="129"/>
      <c r="K114" s="130"/>
      <c r="L114" s="130"/>
      <c r="N114" s="130"/>
      <c r="O114" s="131"/>
      <c r="P114" s="4"/>
      <c r="Q114" s="4"/>
      <c r="R114" s="129"/>
    </row>
    <row r="115" spans="1:18" x14ac:dyDescent="0.35">
      <c r="A115" s="121" t="s">
        <v>79</v>
      </c>
      <c r="B115" s="514"/>
      <c r="C115" s="515"/>
      <c r="D115" s="602"/>
      <c r="E115" s="129"/>
      <c r="F115" s="130"/>
      <c r="G115" s="131"/>
      <c r="H115" s="4"/>
      <c r="I115" s="4"/>
      <c r="J115" s="129"/>
      <c r="K115" s="130"/>
      <c r="L115" s="130"/>
      <c r="N115" s="130"/>
      <c r="O115" s="131"/>
      <c r="P115" s="4"/>
      <c r="Q115" s="4"/>
      <c r="R115" s="129"/>
    </row>
    <row r="116" spans="1:18" x14ac:dyDescent="0.35">
      <c r="A116" s="121" t="s">
        <v>80</v>
      </c>
      <c r="B116" s="514"/>
      <c r="C116" s="515"/>
      <c r="D116" s="602"/>
      <c r="E116" s="129"/>
      <c r="F116" s="130"/>
      <c r="G116" s="131"/>
      <c r="H116" s="4"/>
      <c r="I116" s="4"/>
      <c r="J116" s="129"/>
      <c r="K116" s="130"/>
      <c r="L116" s="130"/>
      <c r="N116" s="130"/>
      <c r="O116" s="131"/>
      <c r="P116" s="4"/>
      <c r="Q116" s="4"/>
      <c r="R116" s="129"/>
    </row>
    <row r="117" spans="1:18" x14ac:dyDescent="0.35">
      <c r="A117" s="121" t="s">
        <v>81</v>
      </c>
      <c r="B117" s="514"/>
      <c r="C117" s="515"/>
      <c r="D117" s="602"/>
      <c r="E117" s="129"/>
      <c r="F117" s="130"/>
      <c r="G117" s="131"/>
      <c r="H117" s="4"/>
      <c r="I117" s="4"/>
      <c r="J117" s="129"/>
      <c r="K117" s="130"/>
      <c r="L117" s="130"/>
      <c r="N117" s="130"/>
      <c r="O117" s="131"/>
      <c r="P117" s="4"/>
      <c r="Q117" s="4"/>
      <c r="R117" s="129"/>
    </row>
    <row r="118" spans="1:18" x14ac:dyDescent="0.35">
      <c r="A118" s="121" t="s">
        <v>82</v>
      </c>
      <c r="B118" s="514"/>
      <c r="C118" s="515"/>
      <c r="D118" s="602"/>
      <c r="E118" s="129"/>
      <c r="F118" s="130"/>
      <c r="G118" s="131"/>
      <c r="H118" s="4"/>
      <c r="I118" s="4"/>
      <c r="J118" s="129"/>
      <c r="K118" s="130"/>
      <c r="L118" s="130"/>
      <c r="N118" s="130"/>
      <c r="O118" s="131"/>
      <c r="P118" s="4"/>
      <c r="Q118" s="4"/>
      <c r="R118" s="129"/>
    </row>
    <row r="119" spans="1:18" x14ac:dyDescent="0.35">
      <c r="A119" s="121" t="s">
        <v>83</v>
      </c>
      <c r="B119" s="514"/>
      <c r="C119" s="515"/>
      <c r="D119" s="602"/>
      <c r="E119" s="129"/>
      <c r="F119" s="130"/>
      <c r="G119" s="131"/>
      <c r="H119" s="4"/>
      <c r="I119" s="4"/>
      <c r="J119" s="129"/>
      <c r="K119" s="130"/>
      <c r="L119" s="130"/>
      <c r="N119" s="130"/>
      <c r="O119" s="131"/>
      <c r="P119" s="4"/>
      <c r="Q119" s="4"/>
      <c r="R119" s="129"/>
    </row>
    <row r="120" spans="1:18" x14ac:dyDescent="0.35">
      <c r="A120" s="121" t="s">
        <v>84</v>
      </c>
      <c r="B120" s="514"/>
      <c r="C120" s="515"/>
      <c r="D120" s="602"/>
      <c r="E120" s="129"/>
      <c r="F120" s="130"/>
      <c r="G120" s="131"/>
      <c r="H120" s="4"/>
      <c r="I120" s="4"/>
      <c r="J120" s="129"/>
      <c r="K120" s="130"/>
      <c r="L120" s="130"/>
      <c r="N120" s="130"/>
      <c r="O120" s="131"/>
      <c r="P120" s="4"/>
      <c r="Q120" s="4"/>
      <c r="R120" s="129"/>
    </row>
    <row r="121" spans="1:18" x14ac:dyDescent="0.35">
      <c r="A121" s="121" t="s">
        <v>85</v>
      </c>
      <c r="B121" s="514"/>
      <c r="C121" s="515"/>
      <c r="D121" s="602"/>
      <c r="E121" s="129"/>
      <c r="F121" s="130"/>
      <c r="G121" s="131"/>
      <c r="H121" s="4"/>
      <c r="I121" s="4"/>
      <c r="J121" s="129"/>
      <c r="K121" s="130"/>
      <c r="L121" s="130"/>
      <c r="N121" s="130"/>
      <c r="O121" s="131"/>
      <c r="P121" s="4"/>
      <c r="Q121" s="4"/>
      <c r="R121" s="129"/>
    </row>
    <row r="122" spans="1:18" x14ac:dyDescent="0.35">
      <c r="A122" s="121" t="s">
        <v>86</v>
      </c>
      <c r="B122" s="514"/>
      <c r="C122" s="515"/>
      <c r="D122" s="602"/>
      <c r="E122" s="129"/>
      <c r="F122" s="130"/>
      <c r="G122" s="131"/>
      <c r="H122" s="4"/>
      <c r="I122" s="4"/>
      <c r="J122" s="129"/>
      <c r="K122" s="130"/>
      <c r="L122" s="130"/>
      <c r="N122" s="130"/>
      <c r="O122" s="131"/>
      <c r="P122" s="4"/>
      <c r="Q122" s="4"/>
      <c r="R122" s="129"/>
    </row>
  </sheetData>
  <mergeCells count="95">
    <mergeCell ref="C34:F34"/>
    <mergeCell ref="C69:P69"/>
    <mergeCell ref="D70:Q70"/>
    <mergeCell ref="B106:D106"/>
    <mergeCell ref="B81:Q87"/>
    <mergeCell ref="B88:D88"/>
    <mergeCell ref="B90:Q96"/>
    <mergeCell ref="B97:D97"/>
    <mergeCell ref="B72:Q78"/>
    <mergeCell ref="C99:Q99"/>
    <mergeCell ref="C100:K100"/>
    <mergeCell ref="B104:D104"/>
    <mergeCell ref="B105:D105"/>
    <mergeCell ref="G59:K59"/>
    <mergeCell ref="N59:Q59"/>
    <mergeCell ref="A60:C60"/>
    <mergeCell ref="C4:F4"/>
    <mergeCell ref="C14:F14"/>
    <mergeCell ref="C15:F15"/>
    <mergeCell ref="C16:F16"/>
    <mergeCell ref="C7:F7"/>
    <mergeCell ref="C8:F8"/>
    <mergeCell ref="C9:F9"/>
    <mergeCell ref="C10:F10"/>
    <mergeCell ref="C11:F11"/>
    <mergeCell ref="C12:F12"/>
    <mergeCell ref="B5:F5"/>
    <mergeCell ref="C6:F6"/>
    <mergeCell ref="B13:F13"/>
    <mergeCell ref="A1:R1"/>
    <mergeCell ref="A2:B2"/>
    <mergeCell ref="C2:E2"/>
    <mergeCell ref="H2:J2"/>
    <mergeCell ref="H3:L3"/>
    <mergeCell ref="N3:R3"/>
    <mergeCell ref="C3:E3"/>
    <mergeCell ref="B122:D122"/>
    <mergeCell ref="B114:D114"/>
    <mergeCell ref="B115:D115"/>
    <mergeCell ref="B116:D116"/>
    <mergeCell ref="B117:D117"/>
    <mergeCell ref="B118:D118"/>
    <mergeCell ref="B119:D119"/>
    <mergeCell ref="B120:D120"/>
    <mergeCell ref="B121:D121"/>
    <mergeCell ref="B113:D113"/>
    <mergeCell ref="B107:D107"/>
    <mergeCell ref="B109:D109"/>
    <mergeCell ref="B110:D110"/>
    <mergeCell ref="C48:E48"/>
    <mergeCell ref="B108:D108"/>
    <mergeCell ref="A66:F66"/>
    <mergeCell ref="B111:D111"/>
    <mergeCell ref="B112:D112"/>
    <mergeCell ref="A56:Q57"/>
    <mergeCell ref="D54:Q54"/>
    <mergeCell ref="G66:K66"/>
    <mergeCell ref="N66:Q66"/>
    <mergeCell ref="A68:Q68"/>
    <mergeCell ref="I60:Q60"/>
    <mergeCell ref="A62:Q62"/>
    <mergeCell ref="A64:F64"/>
    <mergeCell ref="G64:K64"/>
    <mergeCell ref="N64:Q64"/>
    <mergeCell ref="D60:G60"/>
    <mergeCell ref="C39:F39"/>
    <mergeCell ref="C40:F40"/>
    <mergeCell ref="C41:F41"/>
    <mergeCell ref="C42:F42"/>
    <mergeCell ref="C47:F47"/>
    <mergeCell ref="C43:F43"/>
    <mergeCell ref="C44:F44"/>
    <mergeCell ref="C45:F45"/>
    <mergeCell ref="C46:F46"/>
    <mergeCell ref="C37:F37"/>
    <mergeCell ref="C38:F38"/>
    <mergeCell ref="C26:F26"/>
    <mergeCell ref="B30:F30"/>
    <mergeCell ref="C22:F22"/>
    <mergeCell ref="C31:F31"/>
    <mergeCell ref="C32:F32"/>
    <mergeCell ref="C33:F33"/>
    <mergeCell ref="C35:F35"/>
    <mergeCell ref="C36:F36"/>
    <mergeCell ref="C27:F27"/>
    <mergeCell ref="C28:F28"/>
    <mergeCell ref="C29:F29"/>
    <mergeCell ref="C23:F23"/>
    <mergeCell ref="C24:F24"/>
    <mergeCell ref="C25:F25"/>
    <mergeCell ref="C17:F17"/>
    <mergeCell ref="C18:F18"/>
    <mergeCell ref="C19:F19"/>
    <mergeCell ref="C20:F20"/>
    <mergeCell ref="C21:F21"/>
  </mergeCells>
  <pageMargins left="0.2" right="0.2" top="0.5" bottom="0.5" header="0.3" footer="0.3"/>
  <pageSetup scale="68" orientation="landscape" r:id="rId1"/>
  <rowBreaks count="2" manualBreakCount="2">
    <brk id="48" max="17" man="1"/>
    <brk id="97" max="17" man="1"/>
  </rowBreaks>
  <ignoredErrors>
    <ignoredError sqref="G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22"/>
  <sheetViews>
    <sheetView view="pageBreakPreview" zoomScale="120" zoomScaleNormal="100" zoomScaleSheetLayoutView="120" workbookViewId="0">
      <selection sqref="A1:R1"/>
    </sheetView>
  </sheetViews>
  <sheetFormatPr defaultRowHeight="14.5" x14ac:dyDescent="0.35"/>
  <cols>
    <col min="1" max="3" width="6.54296875" customWidth="1"/>
    <col min="4" max="4" width="6.1796875" customWidth="1"/>
    <col min="5" max="5" width="41.1796875" customWidth="1"/>
    <col min="6" max="7" width="8" customWidth="1"/>
    <col min="8" max="12" width="9.81640625" customWidth="1"/>
    <col min="13" max="13" width="2" customWidth="1"/>
    <col min="14" max="18" width="9.81640625" customWidth="1"/>
  </cols>
  <sheetData>
    <row r="1" spans="1:21" s="13" customFormat="1" ht="34.5" customHeight="1" thickBot="1" x14ac:dyDescent="0.4">
      <c r="A1" s="443" t="s">
        <v>175</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4" t="e">
        <f>+#REF!</f>
        <v>#REF!</v>
      </c>
      <c r="L2" s="15">
        <v>45716</v>
      </c>
      <c r="M2" s="16"/>
      <c r="N2" s="17"/>
      <c r="O2" s="18" t="s">
        <v>21</v>
      </c>
      <c r="P2" s="17"/>
      <c r="Q2" s="19"/>
      <c r="R2" s="20" t="e">
        <f>+'Detailed Plan'!G51-'Feb25'!P51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3.25" customHeight="1" x14ac:dyDescent="0.35">
      <c r="A4" s="134" t="s">
        <v>88</v>
      </c>
      <c r="B4" s="135" t="s">
        <v>89</v>
      </c>
      <c r="C4" s="449" t="s">
        <v>90</v>
      </c>
      <c r="D4" s="450"/>
      <c r="E4" s="450"/>
      <c r="F4" s="451"/>
      <c r="G4" s="22" t="str">
        <f>+'Detailed Plan'!G3</f>
        <v xml:space="preserve">FY-26 Rate     </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607"/>
      <c r="F8" s="608"/>
      <c r="G8" s="178">
        <v>10</v>
      </c>
      <c r="H8" s="132">
        <f>+'Detailed Plan'!H7</f>
        <v>0</v>
      </c>
      <c r="I8" s="27" t="e">
        <f>SUM('Detailed Plan'!#REF!)</f>
        <v>#REF!</v>
      </c>
      <c r="J8" s="27" t="e">
        <f>+'Jan25'!J8+'Feb25'!K8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586"/>
      <c r="E9" s="586"/>
      <c r="F9" s="587"/>
      <c r="G9" s="7"/>
      <c r="H9" s="22"/>
      <c r="I9" s="22"/>
      <c r="J9" s="22"/>
      <c r="K9" s="24"/>
      <c r="L9" s="22"/>
      <c r="M9" s="182"/>
      <c r="N9" s="182"/>
      <c r="O9" s="182"/>
      <c r="P9" s="182"/>
      <c r="Q9" s="182"/>
      <c r="R9" s="183"/>
    </row>
    <row r="10" spans="1:21" x14ac:dyDescent="0.35">
      <c r="A10" s="175"/>
      <c r="B10" s="174"/>
      <c r="C10" s="460" t="s">
        <v>137</v>
      </c>
      <c r="D10" s="461"/>
      <c r="E10" s="607"/>
      <c r="F10" s="608"/>
      <c r="G10" s="179">
        <v>20</v>
      </c>
      <c r="H10" s="132">
        <f>+'Detailed Plan'!H9</f>
        <v>0</v>
      </c>
      <c r="I10" s="27" t="e">
        <f>SUM('Detailed Plan'!#REF!)</f>
        <v>#REF!</v>
      </c>
      <c r="J10" s="27" t="e">
        <f>+'Jan25'!J10+'Feb25'!K10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607"/>
      <c r="F11" s="608"/>
      <c r="G11" s="179">
        <v>10</v>
      </c>
      <c r="H11" s="132">
        <f>+'Detailed Plan'!H10</f>
        <v>0</v>
      </c>
      <c r="I11" s="27" t="e">
        <f>SUM('Detailed Plan'!#REF!)</f>
        <v>#REF!</v>
      </c>
      <c r="J11" s="27" t="e">
        <f>+'Jan25'!J11+'Feb25'!K11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609"/>
      <c r="E12" s="609"/>
      <c r="F12" s="610"/>
      <c r="G12" s="7"/>
      <c r="H12" s="204">
        <f>SUM(H8:H11)</f>
        <v>0</v>
      </c>
      <c r="I12" s="204" t="e">
        <f t="shared" ref="I12:L12" si="11">SUM(I8:I11)</f>
        <v>#REF!</v>
      </c>
      <c r="J12" s="204" t="e">
        <f t="shared" si="11"/>
        <v>#REF!</v>
      </c>
      <c r="K12" s="204">
        <f t="shared" si="11"/>
        <v>0</v>
      </c>
      <c r="L12" s="204" t="e">
        <f t="shared" si="11"/>
        <v>#REF!</v>
      </c>
      <c r="M12" s="182"/>
      <c r="N12" s="205">
        <f>SUM(N8:N11)</f>
        <v>0</v>
      </c>
      <c r="O12" s="205" t="e">
        <f t="shared" ref="O12:Q12" si="12">SUM(O8:O11)</f>
        <v>#REF!</v>
      </c>
      <c r="P12" s="205" t="e">
        <f t="shared" si="12"/>
        <v>#REF!</v>
      </c>
      <c r="Q12" s="205">
        <f t="shared" si="12"/>
        <v>0</v>
      </c>
      <c r="R12" s="187">
        <f t="shared" ref="R12" si="13">IF(OR(N12=0,N12=""),0,P12/N12)</f>
        <v>0</v>
      </c>
    </row>
    <row r="13" spans="1:21" x14ac:dyDescent="0.35">
      <c r="A13" s="136"/>
      <c r="B13" s="614" t="s">
        <v>4</v>
      </c>
      <c r="C13" s="471"/>
      <c r="D13" s="471"/>
      <c r="E13" s="471"/>
      <c r="F13" s="472"/>
      <c r="G13" s="7"/>
      <c r="H13" s="7"/>
      <c r="I13" s="7"/>
      <c r="J13" s="7"/>
      <c r="K13" s="7"/>
      <c r="L13" s="7"/>
      <c r="M13" s="182"/>
      <c r="N13" s="7"/>
      <c r="O13" s="7"/>
      <c r="P13" s="7"/>
      <c r="Q13" s="7"/>
      <c r="R13" s="7"/>
    </row>
    <row r="14" spans="1:21" ht="26.25" customHeight="1" x14ac:dyDescent="0.35">
      <c r="A14" s="136" t="s">
        <v>91</v>
      </c>
      <c r="B14" s="137" t="s">
        <v>92</v>
      </c>
      <c r="C14" s="529" t="s">
        <v>151</v>
      </c>
      <c r="D14" s="530"/>
      <c r="E14" s="530"/>
      <c r="F14" s="531"/>
      <c r="G14" s="138">
        <v>30</v>
      </c>
      <c r="H14" s="132">
        <f>+'Detailed Plan'!H13</f>
        <v>0</v>
      </c>
      <c r="I14" s="27" t="e">
        <f>SUM('Detailed Plan'!#REF!)</f>
        <v>#REF!</v>
      </c>
      <c r="J14" s="27" t="e">
        <f>+'Jan25'!J14+'Feb25'!K14</f>
        <v>#REF!</v>
      </c>
      <c r="K14" s="28"/>
      <c r="L14" s="29" t="e">
        <f t="shared" ref="L14" si="14">+J14-I14</f>
        <v>#REF!</v>
      </c>
      <c r="M14" s="182"/>
      <c r="N14" s="30">
        <f>+$G14*H14</f>
        <v>0</v>
      </c>
      <c r="O14" s="30" t="e">
        <f t="shared" ref="O14:Q14" si="15">+$G14*I14</f>
        <v>#REF!</v>
      </c>
      <c r="P14" s="30" t="e">
        <f t="shared" si="15"/>
        <v>#REF!</v>
      </c>
      <c r="Q14" s="30">
        <f t="shared" si="15"/>
        <v>0</v>
      </c>
      <c r="R14" s="31">
        <f t="shared" ref="R14" si="16">IF(OR(N14=0,N14=""),0,P14/N14)</f>
        <v>0</v>
      </c>
    </row>
    <row r="15" spans="1:21" x14ac:dyDescent="0.35">
      <c r="A15" s="140" t="s">
        <v>94</v>
      </c>
      <c r="B15" s="3" t="s">
        <v>95</v>
      </c>
      <c r="C15" s="470" t="s">
        <v>5</v>
      </c>
      <c r="D15" s="471"/>
      <c r="E15" s="471"/>
      <c r="F15" s="472"/>
      <c r="G15" s="7"/>
      <c r="H15" s="159"/>
      <c r="I15" s="7"/>
      <c r="J15" s="7"/>
      <c r="K15" s="7"/>
      <c r="L15" s="7"/>
      <c r="M15" s="182"/>
      <c r="N15" s="7"/>
      <c r="O15" s="7"/>
      <c r="P15" s="7"/>
      <c r="Q15" s="7"/>
      <c r="R15" s="7"/>
    </row>
    <row r="16" spans="1:21" x14ac:dyDescent="0.35">
      <c r="A16" s="141"/>
      <c r="B16" s="3" t="s">
        <v>96</v>
      </c>
      <c r="C16" s="459" t="s">
        <v>97</v>
      </c>
      <c r="D16" s="435"/>
      <c r="E16" s="435"/>
      <c r="F16" s="436"/>
      <c r="G16" s="7"/>
      <c r="H16" s="159"/>
      <c r="I16" s="7"/>
      <c r="J16" s="7"/>
      <c r="K16" s="7"/>
      <c r="L16" s="7"/>
      <c r="M16" s="182"/>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+'Jan25'!J17+'Feb25'!K17</f>
        <v>#REF!</v>
      </c>
      <c r="K17" s="28"/>
      <c r="L17" s="29" t="e">
        <f t="shared" ref="L17:L19" si="17">+J17-I17</f>
        <v>#REF!</v>
      </c>
      <c r="M17" s="182"/>
      <c r="N17" s="30">
        <f t="shared" ref="N17:N19" si="18">+$G17*H17</f>
        <v>0</v>
      </c>
      <c r="O17" s="30" t="e">
        <f t="shared" ref="O17:O19" si="19">+$G17*I17</f>
        <v>#REF!</v>
      </c>
      <c r="P17" s="30" t="e">
        <f t="shared" ref="P17:P19" si="20">+$G17*J17</f>
        <v>#REF!</v>
      </c>
      <c r="Q17" s="30">
        <f t="shared" ref="Q17:Q19" si="21">+$G17*K17</f>
        <v>0</v>
      </c>
      <c r="R17" s="31">
        <f t="shared" ref="R17:R19" si="22">IF(OR(N17=0,N17=""),0,P17/N17)</f>
        <v>0</v>
      </c>
    </row>
    <row r="18" spans="1:18" x14ac:dyDescent="0.35">
      <c r="A18" s="142"/>
      <c r="B18" s="3"/>
      <c r="C18" s="423" t="s">
        <v>7</v>
      </c>
      <c r="D18" s="424"/>
      <c r="E18" s="424"/>
      <c r="F18" s="425"/>
      <c r="G18" s="34">
        <v>20</v>
      </c>
      <c r="H18" s="132">
        <f>+'Detailed Plan'!H17</f>
        <v>0</v>
      </c>
      <c r="I18" s="27" t="e">
        <f>SUM('Detailed Plan'!#REF!)</f>
        <v>#REF!</v>
      </c>
      <c r="J18" s="27" t="e">
        <f>+'Jan25'!J18+'Feb25'!K18</f>
        <v>#REF!</v>
      </c>
      <c r="K18" s="28"/>
      <c r="L18" s="29" t="e">
        <f t="shared" si="17"/>
        <v>#REF!</v>
      </c>
      <c r="M18" s="182"/>
      <c r="N18" s="30">
        <f t="shared" si="18"/>
        <v>0</v>
      </c>
      <c r="O18" s="30" t="e">
        <f t="shared" si="19"/>
        <v>#REF!</v>
      </c>
      <c r="P18" s="30" t="e">
        <f t="shared" si="20"/>
        <v>#REF!</v>
      </c>
      <c r="Q18" s="30">
        <f t="shared" si="21"/>
        <v>0</v>
      </c>
      <c r="R18" s="31">
        <f t="shared" si="22"/>
        <v>0</v>
      </c>
    </row>
    <row r="19" spans="1:18" x14ac:dyDescent="0.35">
      <c r="A19" s="141"/>
      <c r="B19" s="3" t="s">
        <v>98</v>
      </c>
      <c r="C19" s="473" t="s">
        <v>99</v>
      </c>
      <c r="D19" s="474"/>
      <c r="E19" s="474"/>
      <c r="F19" s="475"/>
      <c r="G19" s="34">
        <v>10</v>
      </c>
      <c r="H19" s="132">
        <f>+'Detailed Plan'!H18</f>
        <v>0</v>
      </c>
      <c r="I19" s="27" t="e">
        <f>SUM('Detailed Plan'!#REF!)</f>
        <v>#REF!</v>
      </c>
      <c r="J19" s="27" t="e">
        <f>+'Jan25'!J19+'Feb25'!K19</f>
        <v>#REF!</v>
      </c>
      <c r="K19" s="28"/>
      <c r="L19" s="29" t="e">
        <f t="shared" si="17"/>
        <v>#REF!</v>
      </c>
      <c r="M19" s="182"/>
      <c r="N19" s="30">
        <f t="shared" si="18"/>
        <v>0</v>
      </c>
      <c r="O19" s="30" t="e">
        <f t="shared" si="19"/>
        <v>#REF!</v>
      </c>
      <c r="P19" s="30" t="e">
        <f t="shared" si="20"/>
        <v>#REF!</v>
      </c>
      <c r="Q19" s="30">
        <f t="shared" si="21"/>
        <v>0</v>
      </c>
      <c r="R19" s="31">
        <f t="shared" si="22"/>
        <v>0</v>
      </c>
    </row>
    <row r="20" spans="1:18" x14ac:dyDescent="0.35">
      <c r="A20" s="142"/>
      <c r="B20" s="3" t="s">
        <v>100</v>
      </c>
      <c r="C20" s="431" t="s">
        <v>8</v>
      </c>
      <c r="D20" s="437"/>
      <c r="E20" s="437"/>
      <c r="F20" s="438"/>
      <c r="G20" s="7"/>
      <c r="H20" s="159"/>
      <c r="I20" s="7"/>
      <c r="J20" s="7"/>
      <c r="K20" s="7"/>
      <c r="L20" s="7"/>
      <c r="M20" s="182"/>
      <c r="N20" s="7"/>
      <c r="O20" s="7"/>
      <c r="P20" s="7"/>
      <c r="Q20" s="7"/>
      <c r="R20" s="7"/>
    </row>
    <row r="21" spans="1:18" ht="14.5" customHeight="1" x14ac:dyDescent="0.35">
      <c r="A21" s="143"/>
      <c r="B21" s="9" t="s">
        <v>101</v>
      </c>
      <c r="C21" s="459" t="s">
        <v>145</v>
      </c>
      <c r="D21" s="586"/>
      <c r="E21" s="586"/>
      <c r="F21" s="587"/>
      <c r="G21" s="2"/>
      <c r="H21" s="159"/>
      <c r="I21" s="7"/>
      <c r="J21" s="7"/>
      <c r="K21" s="7"/>
      <c r="L21" s="7"/>
      <c r="M21" s="182"/>
      <c r="N21" s="7"/>
      <c r="O21" s="7"/>
      <c r="P21" s="7"/>
      <c r="Q21" s="7"/>
      <c r="R21" s="7"/>
    </row>
    <row r="22" spans="1:18" ht="14.5" customHeight="1" x14ac:dyDescent="0.35">
      <c r="A22" s="144"/>
      <c r="B22" s="9"/>
      <c r="C22" s="476" t="s">
        <v>146</v>
      </c>
      <c r="D22" s="588"/>
      <c r="E22" s="588"/>
      <c r="F22" s="589"/>
      <c r="G22" s="138">
        <v>60</v>
      </c>
      <c r="H22" s="132">
        <f>+'Detailed Plan'!H21</f>
        <v>0</v>
      </c>
      <c r="I22" s="27" t="e">
        <f>SUM('Detailed Plan'!#REF!)</f>
        <v>#REF!</v>
      </c>
      <c r="J22" s="27" t="e">
        <f>+'Jan25'!J22+'Feb25'!K22</f>
        <v>#REF!</v>
      </c>
      <c r="K22" s="28"/>
      <c r="L22" s="29" t="e">
        <f t="shared" ref="L22" si="23">+J22-I22</f>
        <v>#REF!</v>
      </c>
      <c r="M22" s="182"/>
      <c r="N22" s="30">
        <f>+$G22*H22</f>
        <v>0</v>
      </c>
      <c r="O22" s="30" t="e">
        <f t="shared" ref="O22" si="24">+$G22*I22</f>
        <v>#REF!</v>
      </c>
      <c r="P22" s="30" t="e">
        <f t="shared" ref="P22" si="25">+$G22*J22</f>
        <v>#REF!</v>
      </c>
      <c r="Q22" s="30">
        <f t="shared" ref="Q22" si="26">+$G22*K22</f>
        <v>0</v>
      </c>
      <c r="R22" s="31">
        <f t="shared" ref="R22" si="27">IF(OR(N22=0,N22=""),0,P22/N22)</f>
        <v>0</v>
      </c>
    </row>
    <row r="23" spans="1:18" x14ac:dyDescent="0.35">
      <c r="A23" s="144"/>
      <c r="B23" s="9" t="s">
        <v>102</v>
      </c>
      <c r="C23" s="431" t="s">
        <v>9</v>
      </c>
      <c r="D23" s="437"/>
      <c r="E23" s="437"/>
      <c r="F23" s="438"/>
      <c r="G23" s="2"/>
      <c r="H23" s="159"/>
      <c r="I23" s="7"/>
      <c r="J23" s="7"/>
      <c r="K23" s="7"/>
      <c r="L23" s="7"/>
      <c r="M23" s="182"/>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+'Jan25'!J24+'Feb25'!K24</f>
        <v>#REF!</v>
      </c>
      <c r="K24" s="28"/>
      <c r="L24" s="29" t="e">
        <f t="shared" ref="L24:L25" si="28">+J24-I24</f>
        <v>#REF!</v>
      </c>
      <c r="M24" s="182"/>
      <c r="N24" s="30">
        <f t="shared" ref="N24:N25" si="29">+$G24*H24</f>
        <v>0</v>
      </c>
      <c r="O24" s="30" t="e">
        <f t="shared" ref="O24:O25" si="30">+$G24*I24</f>
        <v>#REF!</v>
      </c>
      <c r="P24" s="30" t="e">
        <f t="shared" ref="P24:P25" si="31">+$G24*J24</f>
        <v>#REF!</v>
      </c>
      <c r="Q24" s="30">
        <f t="shared" ref="Q24:Q25" si="32">+$G24*K24</f>
        <v>0</v>
      </c>
      <c r="R24" s="31">
        <f t="shared" ref="R24:R25" si="33">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4">+K25</f>
        <v>0</v>
      </c>
      <c r="K25" s="28"/>
      <c r="L25" s="29" t="e">
        <f t="shared" si="28"/>
        <v>#REF!</v>
      </c>
      <c r="M25" s="182"/>
      <c r="N25" s="30">
        <f t="shared" si="29"/>
        <v>0</v>
      </c>
      <c r="O25" s="30" t="e">
        <f t="shared" si="30"/>
        <v>#REF!</v>
      </c>
      <c r="P25" s="30">
        <f t="shared" si="31"/>
        <v>0</v>
      </c>
      <c r="Q25" s="30">
        <f t="shared" si="32"/>
        <v>0</v>
      </c>
      <c r="R25" s="31">
        <f t="shared" si="33"/>
        <v>0</v>
      </c>
    </row>
    <row r="26" spans="1:18" x14ac:dyDescent="0.35">
      <c r="A26" s="143"/>
      <c r="B26" s="9" t="s">
        <v>104</v>
      </c>
      <c r="C26" s="439" t="s">
        <v>139</v>
      </c>
      <c r="D26" s="586"/>
      <c r="E26" s="586"/>
      <c r="F26" s="587"/>
      <c r="G26" s="138">
        <v>10</v>
      </c>
      <c r="H26" s="132">
        <f>+'Detailed Plan'!H25</f>
        <v>0</v>
      </c>
      <c r="I26" s="27" t="e">
        <f>SUM('Detailed Plan'!#REF!)</f>
        <v>#REF!</v>
      </c>
      <c r="J26" s="27">
        <f>+'Jan25'!J26+'Feb25'!K26</f>
        <v>0</v>
      </c>
      <c r="K26" s="28"/>
      <c r="L26" s="29" t="e">
        <f t="shared" ref="L26:L28" si="35">+J26-I26</f>
        <v>#REF!</v>
      </c>
      <c r="M26" s="182"/>
      <c r="N26" s="30">
        <f t="shared" ref="N26:N28" si="36">+$G26*H26</f>
        <v>0</v>
      </c>
      <c r="O26" s="30" t="e">
        <f t="shared" ref="O26:O28" si="37">+$G26*I26</f>
        <v>#REF!</v>
      </c>
      <c r="P26" s="30">
        <f t="shared" ref="P26:P28" si="38">+$G26*J26</f>
        <v>0</v>
      </c>
      <c r="Q26" s="30">
        <f t="shared" ref="Q26:Q28" si="39">+$G26*K26</f>
        <v>0</v>
      </c>
      <c r="R26" s="31">
        <f t="shared" ref="R26:R28" si="40">IF(OR(N26=0,N26=""),0,P26/N26)</f>
        <v>0</v>
      </c>
    </row>
    <row r="27" spans="1:18" ht="14.5" customHeight="1" x14ac:dyDescent="0.35">
      <c r="A27" s="202"/>
      <c r="B27" s="176"/>
      <c r="C27" s="439" t="s">
        <v>161</v>
      </c>
      <c r="D27" s="591"/>
      <c r="E27" s="591"/>
      <c r="F27" s="592"/>
      <c r="G27" s="138">
        <v>25</v>
      </c>
      <c r="H27" s="132">
        <f>+'Detailed Plan'!H26</f>
        <v>0</v>
      </c>
      <c r="I27" s="27" t="e">
        <f>SUM('Detailed Plan'!#REF!)</f>
        <v>#REF!</v>
      </c>
      <c r="J27" s="27" t="e">
        <f>+'Jan25'!J27+'Feb25'!K27</f>
        <v>#REF!</v>
      </c>
      <c r="K27" s="28"/>
      <c r="L27" s="29" t="e">
        <f t="shared" si="35"/>
        <v>#REF!</v>
      </c>
      <c r="M27" s="182"/>
      <c r="N27" s="30">
        <f t="shared" si="36"/>
        <v>0</v>
      </c>
      <c r="O27" s="30" t="e">
        <f t="shared" si="37"/>
        <v>#REF!</v>
      </c>
      <c r="P27" s="30" t="e">
        <f t="shared" si="38"/>
        <v>#REF!</v>
      </c>
      <c r="Q27" s="30">
        <f t="shared" si="39"/>
        <v>0</v>
      </c>
      <c r="R27" s="31">
        <f t="shared" si="40"/>
        <v>0</v>
      </c>
    </row>
    <row r="28" spans="1:18" x14ac:dyDescent="0.35">
      <c r="A28" s="140" t="s">
        <v>105</v>
      </c>
      <c r="B28" s="146" t="s">
        <v>106</v>
      </c>
      <c r="C28" s="529" t="s">
        <v>107</v>
      </c>
      <c r="D28" s="530"/>
      <c r="E28" s="530"/>
      <c r="F28" s="531"/>
      <c r="G28" s="138">
        <v>30</v>
      </c>
      <c r="H28" s="132">
        <f>+'Detailed Plan'!H27</f>
        <v>0</v>
      </c>
      <c r="I28" s="27" t="e">
        <f>SUM('Detailed Plan'!#REF!)</f>
        <v>#REF!</v>
      </c>
      <c r="J28" s="27" t="e">
        <f>+'Jan25'!J28+'Feb25'!K28</f>
        <v>#REF!</v>
      </c>
      <c r="K28" s="28"/>
      <c r="L28" s="29" t="e">
        <f t="shared" si="35"/>
        <v>#REF!</v>
      </c>
      <c r="M28" s="182"/>
      <c r="N28" s="30">
        <f t="shared" si="36"/>
        <v>0</v>
      </c>
      <c r="O28" s="30" t="e">
        <f t="shared" si="37"/>
        <v>#REF!</v>
      </c>
      <c r="P28" s="30" t="e">
        <f t="shared" si="38"/>
        <v>#REF!</v>
      </c>
      <c r="Q28" s="30">
        <f t="shared" si="39"/>
        <v>0</v>
      </c>
      <c r="R28" s="31">
        <f t="shared" si="40"/>
        <v>0</v>
      </c>
    </row>
    <row r="29" spans="1:18" x14ac:dyDescent="0.35">
      <c r="A29" s="147"/>
      <c r="B29" s="35"/>
      <c r="C29" s="429" t="s">
        <v>11</v>
      </c>
      <c r="D29" s="487"/>
      <c r="E29" s="487"/>
      <c r="F29" s="430"/>
      <c r="G29" s="5"/>
      <c r="H29" s="201">
        <f>SUM(H14:H28)</f>
        <v>0</v>
      </c>
      <c r="I29" s="201" t="e">
        <f t="shared" ref="I29:L29" si="41">SUM(I14:I28)</f>
        <v>#REF!</v>
      </c>
      <c r="J29" s="201" t="e">
        <f t="shared" si="41"/>
        <v>#REF!</v>
      </c>
      <c r="K29" s="201">
        <f t="shared" si="41"/>
        <v>0</v>
      </c>
      <c r="L29" s="201" t="e">
        <f t="shared" si="41"/>
        <v>#REF!</v>
      </c>
      <c r="M29" s="182"/>
      <c r="N29" s="210">
        <f>SUM(N14:N28)</f>
        <v>0</v>
      </c>
      <c r="O29" s="210" t="e">
        <f t="shared" ref="O29:Q29" si="42">SUM(O14:O28)</f>
        <v>#REF!</v>
      </c>
      <c r="P29" s="210" t="e">
        <f t="shared" si="42"/>
        <v>#REF!</v>
      </c>
      <c r="Q29" s="210">
        <f t="shared" si="42"/>
        <v>0</v>
      </c>
      <c r="R29" s="31">
        <f t="shared" ref="R29" si="43">IF(OR(N29=0,N29=""),0,P29/N29)</f>
        <v>0</v>
      </c>
    </row>
    <row r="30" spans="1:18" x14ac:dyDescent="0.35">
      <c r="A30" s="148" t="s">
        <v>108</v>
      </c>
      <c r="B30" s="486" t="s">
        <v>12</v>
      </c>
      <c r="C30" s="471"/>
      <c r="D30" s="471"/>
      <c r="E30" s="471"/>
      <c r="F30" s="472"/>
      <c r="G30" s="5"/>
      <c r="H30" s="159"/>
      <c r="I30" s="7"/>
      <c r="J30" s="7"/>
      <c r="K30" s="7"/>
      <c r="L30" s="7"/>
      <c r="M30" s="182"/>
      <c r="N30" s="7"/>
      <c r="O30" s="7"/>
      <c r="P30" s="7"/>
      <c r="Q30" s="7"/>
      <c r="R30" s="7"/>
    </row>
    <row r="31" spans="1:18" x14ac:dyDescent="0.35">
      <c r="A31" s="149"/>
      <c r="B31" s="11" t="s">
        <v>109</v>
      </c>
      <c r="C31" s="488" t="s">
        <v>13</v>
      </c>
      <c r="D31" s="488"/>
      <c r="E31" s="488"/>
      <c r="F31" s="472"/>
      <c r="G31" s="5"/>
      <c r="H31" s="159"/>
      <c r="I31" s="7"/>
      <c r="J31" s="7"/>
      <c r="K31" s="7"/>
      <c r="L31" s="7"/>
      <c r="M31" s="182"/>
      <c r="N31" s="7"/>
      <c r="O31" s="7"/>
      <c r="P31" s="7"/>
      <c r="Q31" s="7"/>
      <c r="R31" s="7"/>
    </row>
    <row r="32" spans="1:18" x14ac:dyDescent="0.35">
      <c r="A32" s="150"/>
      <c r="B32" s="35"/>
      <c r="C32" s="489" t="s">
        <v>110</v>
      </c>
      <c r="D32" s="440"/>
      <c r="E32" s="440"/>
      <c r="F32" s="441"/>
      <c r="G32" s="151">
        <v>25</v>
      </c>
      <c r="H32" s="132">
        <f>+'Detailed Plan'!H31</f>
        <v>0</v>
      </c>
      <c r="I32" s="27" t="e">
        <f>SUM('Detailed Plan'!#REF!)</f>
        <v>#REF!</v>
      </c>
      <c r="J32" s="27" t="e">
        <f>+'Jan25'!J32+'Feb25'!K32</f>
        <v>#REF!</v>
      </c>
      <c r="K32" s="28"/>
      <c r="L32" s="29" t="e">
        <f t="shared" ref="L32" si="44">+J32-I32</f>
        <v>#REF!</v>
      </c>
      <c r="M32" s="182"/>
      <c r="N32" s="30">
        <f>+$G32*H32</f>
        <v>0</v>
      </c>
      <c r="O32" s="30" t="e">
        <f t="shared" ref="O32" si="45">+$G32*I32</f>
        <v>#REF!</v>
      </c>
      <c r="P32" s="30" t="e">
        <f t="shared" ref="P32" si="46">+$G32*J32</f>
        <v>#REF!</v>
      </c>
      <c r="Q32" s="30">
        <f t="shared" ref="Q32" si="47">+$G32*K32</f>
        <v>0</v>
      </c>
      <c r="R32" s="31">
        <f t="shared" ref="R32" si="48">IF(OR(N32=0,N32=""),0,P32/N32)</f>
        <v>0</v>
      </c>
    </row>
    <row r="33" spans="1:18" x14ac:dyDescent="0.35">
      <c r="A33" s="147"/>
      <c r="B33" s="35" t="s">
        <v>140</v>
      </c>
      <c r="C33" s="431" t="s">
        <v>141</v>
      </c>
      <c r="D33" s="432"/>
      <c r="E33" s="432"/>
      <c r="F33" s="433"/>
      <c r="G33" s="182"/>
      <c r="H33" s="182"/>
      <c r="I33" s="182"/>
      <c r="J33" s="182"/>
      <c r="K33" s="182"/>
      <c r="L33" s="182"/>
      <c r="M33" s="182"/>
      <c r="N33" s="182"/>
      <c r="O33" s="182"/>
      <c r="P33" s="182"/>
      <c r="Q33" s="182"/>
      <c r="R33" s="182"/>
    </row>
    <row r="34" spans="1:18" x14ac:dyDescent="0.35">
      <c r="A34" s="147"/>
      <c r="B34" s="35"/>
      <c r="C34" s="442" t="s">
        <v>142</v>
      </c>
      <c r="D34" s="474"/>
      <c r="E34" s="474"/>
      <c r="F34" s="475"/>
      <c r="G34" s="151">
        <v>10</v>
      </c>
      <c r="H34" s="132">
        <f>+'Detailed Plan'!H33</f>
        <v>0</v>
      </c>
      <c r="I34" s="27" t="e">
        <f>SUM('Detailed Plan'!#REF!)</f>
        <v>#REF!</v>
      </c>
      <c r="J34" s="27" t="e">
        <f>+'Jan25'!J34+'Feb25'!K34</f>
        <v>#REF!</v>
      </c>
      <c r="K34" s="28"/>
      <c r="L34" s="29" t="e">
        <f t="shared" ref="L34" si="49">+J34-I34</f>
        <v>#REF!</v>
      </c>
      <c r="M34" s="182"/>
      <c r="N34" s="30">
        <f>+$G34*H34</f>
        <v>0</v>
      </c>
      <c r="O34" s="30" t="e">
        <f t="shared" ref="O34" si="50">+$G34*I34</f>
        <v>#REF!</v>
      </c>
      <c r="P34" s="30" t="e">
        <f t="shared" ref="P34" si="51">+$G34*J34</f>
        <v>#REF!</v>
      </c>
      <c r="Q34" s="30">
        <f t="shared" ref="Q34" si="52">+$G34*K34</f>
        <v>0</v>
      </c>
      <c r="R34" s="31">
        <f t="shared" ref="R34" si="53">IF(OR(N34=0,N34=""),0,P34/N34)</f>
        <v>0</v>
      </c>
    </row>
    <row r="35" spans="1:18" x14ac:dyDescent="0.35">
      <c r="A35" s="143"/>
      <c r="B35" s="9" t="s">
        <v>111</v>
      </c>
      <c r="C35" s="431" t="s">
        <v>14</v>
      </c>
      <c r="D35" s="432"/>
      <c r="E35" s="432"/>
      <c r="F35" s="433"/>
      <c r="G35" s="2"/>
      <c r="H35" s="159"/>
      <c r="I35" s="7"/>
      <c r="J35" s="7"/>
      <c r="K35" s="7"/>
      <c r="L35" s="7"/>
      <c r="M35" s="182"/>
      <c r="N35" s="7"/>
      <c r="O35" s="7"/>
      <c r="P35" s="7"/>
      <c r="Q35" s="7"/>
      <c r="R35" s="7"/>
    </row>
    <row r="36" spans="1:18" x14ac:dyDescent="0.35">
      <c r="A36" s="144"/>
      <c r="B36" s="9"/>
      <c r="C36" s="434" t="s">
        <v>147</v>
      </c>
      <c r="D36" s="435"/>
      <c r="E36" s="435"/>
      <c r="F36" s="436"/>
      <c r="G36" s="151">
        <v>50</v>
      </c>
      <c r="H36" s="132">
        <f>+'Detailed Plan'!H35</f>
        <v>0</v>
      </c>
      <c r="I36" s="27" t="e">
        <f>SUM('Detailed Plan'!#REF!)</f>
        <v>#REF!</v>
      </c>
      <c r="J36" s="27" t="e">
        <f>+'Jan25'!J36+'Feb25'!K36</f>
        <v>#REF!</v>
      </c>
      <c r="K36" s="28"/>
      <c r="L36" s="29" t="e">
        <f t="shared" ref="L36" si="54">+J36-I36</f>
        <v>#REF!</v>
      </c>
      <c r="M36" s="182"/>
      <c r="N36" s="30">
        <f>+$G36*H36</f>
        <v>0</v>
      </c>
      <c r="O36" s="30" t="e">
        <f t="shared" ref="O36" si="55">+$G36*I36</f>
        <v>#REF!</v>
      </c>
      <c r="P36" s="30" t="e">
        <f t="shared" ref="P36" si="56">+$G36*J36</f>
        <v>#REF!</v>
      </c>
      <c r="Q36" s="30">
        <f t="shared" ref="Q36" si="57">+$G36*K36</f>
        <v>0</v>
      </c>
      <c r="R36" s="31">
        <f t="shared" ref="R36:R38" si="58">IF(OR(N36=0,N36=""),0,P36/N36)</f>
        <v>0</v>
      </c>
    </row>
    <row r="37" spans="1:18" x14ac:dyDescent="0.35">
      <c r="A37" s="147"/>
      <c r="B37" s="35"/>
      <c r="C37" s="429" t="s">
        <v>15</v>
      </c>
      <c r="D37" s="429"/>
      <c r="E37" s="429"/>
      <c r="F37" s="430"/>
      <c r="G37" s="5"/>
      <c r="H37" s="132">
        <f>SUM(H32:H36)</f>
        <v>0</v>
      </c>
      <c r="I37" s="132" t="e">
        <f t="shared" ref="I37:L37" si="59">SUM(I32:I36)</f>
        <v>#REF!</v>
      </c>
      <c r="J37" s="132" t="e">
        <f t="shared" si="59"/>
        <v>#REF!</v>
      </c>
      <c r="K37" s="132">
        <f t="shared" si="59"/>
        <v>0</v>
      </c>
      <c r="L37" s="132" t="e">
        <f t="shared" si="59"/>
        <v>#REF!</v>
      </c>
      <c r="M37" s="7"/>
      <c r="N37" s="30">
        <f>SUM(N32:N36)</f>
        <v>0</v>
      </c>
      <c r="O37" s="30" t="e">
        <f t="shared" ref="O37:Q37" si="60">SUM(O32:O36)</f>
        <v>#REF!</v>
      </c>
      <c r="P37" s="30" t="e">
        <f t="shared" si="60"/>
        <v>#REF!</v>
      </c>
      <c r="Q37" s="30">
        <f t="shared" si="60"/>
        <v>0</v>
      </c>
      <c r="R37" s="31">
        <f t="shared" si="58"/>
        <v>0</v>
      </c>
    </row>
    <row r="38" spans="1:18" x14ac:dyDescent="0.35">
      <c r="A38" s="152"/>
      <c r="B38" s="3"/>
      <c r="C38" s="490" t="s">
        <v>113</v>
      </c>
      <c r="D38" s="491"/>
      <c r="E38" s="491"/>
      <c r="F38" s="492"/>
      <c r="G38" s="153"/>
      <c r="H38" s="191">
        <f>+H37+H29+H12</f>
        <v>0</v>
      </c>
      <c r="I38" s="191" t="e">
        <f t="shared" ref="I38:L38" si="61">+I37+I29+I12</f>
        <v>#REF!</v>
      </c>
      <c r="J38" s="191" t="e">
        <f t="shared" si="61"/>
        <v>#REF!</v>
      </c>
      <c r="K38" s="191">
        <f t="shared" si="61"/>
        <v>0</v>
      </c>
      <c r="L38" s="191" t="e">
        <f t="shared" si="61"/>
        <v>#REF!</v>
      </c>
      <c r="M38" s="7"/>
      <c r="N38" s="189">
        <f>+N29+N37+N12</f>
        <v>0</v>
      </c>
      <c r="O38" s="189" t="e">
        <f t="shared" ref="O38:Q38" si="62">+O29+O37+O12</f>
        <v>#REF!</v>
      </c>
      <c r="P38" s="189" t="e">
        <f t="shared" si="62"/>
        <v>#REF!</v>
      </c>
      <c r="Q38" s="189">
        <f t="shared" si="62"/>
        <v>0</v>
      </c>
      <c r="R38" s="190">
        <f t="shared" si="58"/>
        <v>0</v>
      </c>
    </row>
    <row r="39" spans="1:18" ht="18" customHeight="1" x14ac:dyDescent="0.35">
      <c r="A39" s="154"/>
      <c r="B39" s="11"/>
      <c r="C39" s="599" t="s">
        <v>114</v>
      </c>
      <c r="D39" s="600"/>
      <c r="E39" s="600"/>
      <c r="F39" s="600"/>
      <c r="G39" s="153"/>
      <c r="H39" s="159"/>
      <c r="I39" s="7"/>
      <c r="J39" s="7"/>
      <c r="K39" s="7"/>
      <c r="L39" s="7"/>
      <c r="M39" s="182"/>
      <c r="N39" s="7"/>
      <c r="O39" s="7"/>
      <c r="P39" s="7"/>
      <c r="Q39" s="7"/>
      <c r="R39" s="7"/>
    </row>
    <row r="40" spans="1:18" x14ac:dyDescent="0.35">
      <c r="A40" s="142"/>
      <c r="B40" s="3" t="s">
        <v>115</v>
      </c>
      <c r="C40" s="488" t="s">
        <v>116</v>
      </c>
      <c r="D40" s="471"/>
      <c r="E40" s="471"/>
      <c r="F40" s="472"/>
      <c r="G40" s="2"/>
      <c r="H40" s="159"/>
      <c r="I40" s="7"/>
      <c r="J40" s="7"/>
      <c r="K40" s="7"/>
      <c r="L40" s="7"/>
      <c r="M40" s="182"/>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+'Jan25'!J41+'Feb25'!K41</f>
        <v>#REF!</v>
      </c>
      <c r="K41" s="28"/>
      <c r="L41" s="29" t="e">
        <f t="shared" ref="L41" si="63">+J41-I41</f>
        <v>#REF!</v>
      </c>
      <c r="M41" s="182"/>
      <c r="N41" s="30">
        <f>+$G41*H41</f>
        <v>0</v>
      </c>
      <c r="O41" s="30" t="e">
        <f t="shared" ref="O41" si="64">+$G41*I41</f>
        <v>#REF!</v>
      </c>
      <c r="P41" s="30" t="e">
        <f t="shared" ref="P41" si="65">+$G41*J41</f>
        <v>#REF!</v>
      </c>
      <c r="Q41" s="30">
        <f t="shared" ref="Q41" si="66">+$G41*K41</f>
        <v>0</v>
      </c>
      <c r="R41" s="31">
        <f t="shared" ref="R41" si="67">IF(OR(N41=0,N41=""),0,P41/N41)</f>
        <v>0</v>
      </c>
    </row>
    <row r="42" spans="1:18" x14ac:dyDescent="0.35">
      <c r="A42" s="155"/>
      <c r="B42" s="10" t="s">
        <v>118</v>
      </c>
      <c r="C42" s="501" t="s">
        <v>17</v>
      </c>
      <c r="D42" s="477"/>
      <c r="E42" s="477"/>
      <c r="F42" s="478"/>
      <c r="G42" s="2"/>
      <c r="H42" s="132">
        <f>+'Detailed Plan'!H41</f>
        <v>0</v>
      </c>
      <c r="I42" s="27" t="e">
        <f>SUM('Detailed Plan'!#REF!)</f>
        <v>#REF!</v>
      </c>
      <c r="J42" s="27" t="e">
        <f>+'Jan25'!J42+'Feb25'!K42</f>
        <v>#REF!</v>
      </c>
      <c r="K42" s="28"/>
      <c r="L42" s="29" t="e">
        <f t="shared" ref="L42:L44" si="68">+J42-I42</f>
        <v>#REF!</v>
      </c>
      <c r="M42" s="182"/>
      <c r="N42" s="7"/>
      <c r="O42" s="7"/>
      <c r="P42" s="7"/>
      <c r="Q42" s="7"/>
      <c r="R42" s="7"/>
    </row>
    <row r="43" spans="1:18" x14ac:dyDescent="0.35">
      <c r="A43" s="155"/>
      <c r="B43" s="10"/>
      <c r="C43" s="502" t="s">
        <v>119</v>
      </c>
      <c r="D43" s="477"/>
      <c r="E43" s="477"/>
      <c r="F43" s="478"/>
      <c r="G43" s="138">
        <v>20</v>
      </c>
      <c r="H43" s="132">
        <f>+'Detailed Plan'!H42</f>
        <v>0</v>
      </c>
      <c r="I43" s="27" t="e">
        <f>SUM('Detailed Plan'!#REF!)</f>
        <v>#REF!</v>
      </c>
      <c r="J43" s="27" t="e">
        <f>+'Jan25'!J43+'Feb25'!K43</f>
        <v>#REF!</v>
      </c>
      <c r="K43" s="28"/>
      <c r="L43" s="29" t="e">
        <f t="shared" si="68"/>
        <v>#REF!</v>
      </c>
      <c r="M43" s="182"/>
      <c r="N43" s="30">
        <f>+$G43*H43</f>
        <v>0</v>
      </c>
      <c r="O43" s="30" t="e">
        <f t="shared" ref="O43" si="69">+$G43*I43</f>
        <v>#REF!</v>
      </c>
      <c r="P43" s="30" t="e">
        <f t="shared" ref="P43" si="70">+$G43*J43</f>
        <v>#REF!</v>
      </c>
      <c r="Q43" s="30">
        <f t="shared" ref="Q43" si="71">+$G43*K43</f>
        <v>0</v>
      </c>
      <c r="R43" s="31">
        <f t="shared" ref="R43" si="72">IF(OR(N43=0,N43=""),0,P43/N43)</f>
        <v>0</v>
      </c>
    </row>
    <row r="44" spans="1:18" x14ac:dyDescent="0.35">
      <c r="A44" s="155"/>
      <c r="B44" s="10" t="s">
        <v>120</v>
      </c>
      <c r="C44" s="502" t="s">
        <v>121</v>
      </c>
      <c r="D44" s="477"/>
      <c r="E44" s="477"/>
      <c r="F44" s="478"/>
      <c r="G44" s="2"/>
      <c r="H44" s="132">
        <f>+'Detailed Plan'!H43</f>
        <v>0</v>
      </c>
      <c r="I44" s="27" t="e">
        <f>SUM('Detailed Plan'!#REF!)</f>
        <v>#REF!</v>
      </c>
      <c r="J44" s="27" t="e">
        <f>+'Jan25'!J44+'Feb25'!K44</f>
        <v>#REF!</v>
      </c>
      <c r="K44" s="28"/>
      <c r="L44" s="29" t="e">
        <f t="shared" si="68"/>
        <v>#REF!</v>
      </c>
      <c r="M44" s="182"/>
      <c r="N44" s="7"/>
      <c r="O44" s="7"/>
      <c r="P44" s="7"/>
      <c r="Q44" s="7"/>
      <c r="R44" s="7"/>
    </row>
    <row r="45" spans="1:18" x14ac:dyDescent="0.35">
      <c r="A45" s="142"/>
      <c r="B45" s="3" t="s">
        <v>122</v>
      </c>
      <c r="C45" s="498" t="s">
        <v>123</v>
      </c>
      <c r="D45" s="498" t="s">
        <v>16</v>
      </c>
      <c r="E45" s="498"/>
      <c r="F45" s="438"/>
      <c r="G45" s="2"/>
      <c r="H45" s="159"/>
      <c r="I45" s="7"/>
      <c r="J45" s="7"/>
      <c r="K45" s="7"/>
      <c r="L45" s="7"/>
      <c r="M45" s="182"/>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+'Jan25'!J46+'Feb25'!K46</f>
        <v>#REF!</v>
      </c>
      <c r="K46" s="28"/>
      <c r="L46" s="29" t="e">
        <f t="shared" ref="L46" si="73">+J46-I46</f>
        <v>#REF!</v>
      </c>
      <c r="M46" s="182"/>
      <c r="N46" s="30">
        <f>+$G46*H46</f>
        <v>0</v>
      </c>
      <c r="O46" s="30" t="e">
        <f t="shared" ref="O46" si="74">+$G46*I46</f>
        <v>#REF!</v>
      </c>
      <c r="P46" s="30" t="e">
        <f t="shared" ref="P46" si="75">+$G46*J46</f>
        <v>#REF!</v>
      </c>
      <c r="Q46" s="30">
        <f t="shared" ref="Q46" si="76">+$G46*K46</f>
        <v>0</v>
      </c>
      <c r="R46" s="31">
        <f t="shared" ref="R46" si="77">IF(OR(N46=0,N46=""),0,P46/N46)</f>
        <v>0</v>
      </c>
    </row>
    <row r="47" spans="1:18" x14ac:dyDescent="0.35">
      <c r="A47" s="157"/>
      <c r="B47" s="3"/>
      <c r="C47" s="493" t="s">
        <v>125</v>
      </c>
      <c r="D47" s="493"/>
      <c r="E47" s="493"/>
      <c r="F47" s="494"/>
      <c r="G47" s="2"/>
      <c r="H47" s="211">
        <f>SUM(H41:H46)</f>
        <v>0</v>
      </c>
      <c r="I47" s="211" t="e">
        <f t="shared" ref="I47:L47" si="78">SUM(I41:I46)</f>
        <v>#REF!</v>
      </c>
      <c r="J47" s="211" t="e">
        <f t="shared" si="78"/>
        <v>#REF!</v>
      </c>
      <c r="K47" s="211">
        <f t="shared" si="78"/>
        <v>0</v>
      </c>
      <c r="L47" s="211" t="e">
        <f t="shared" si="78"/>
        <v>#REF!</v>
      </c>
      <c r="M47" s="182"/>
      <c r="N47" s="212">
        <f>SUM(N41:N46)</f>
        <v>0</v>
      </c>
      <c r="O47" s="212" t="e">
        <f t="shared" ref="O47:Q47" si="79">SUM(O41:O46)</f>
        <v>#REF!</v>
      </c>
      <c r="P47" s="212" t="e">
        <f t="shared" si="79"/>
        <v>#REF!</v>
      </c>
      <c r="Q47" s="212">
        <f t="shared" si="79"/>
        <v>0</v>
      </c>
      <c r="R47" s="164">
        <f t="shared" ref="R47:R48" si="80">IF(OR(N47=0,N47=""),0,P47/N47)</f>
        <v>0</v>
      </c>
    </row>
    <row r="48" spans="1:18" s="218" customFormat="1" ht="16" thickBot="1" x14ac:dyDescent="0.4">
      <c r="A48" s="213"/>
      <c r="B48" s="213"/>
      <c r="C48" s="571" t="s">
        <v>18</v>
      </c>
      <c r="D48" s="572"/>
      <c r="E48" s="573"/>
      <c r="F48" s="214"/>
      <c r="G48" s="214"/>
      <c r="H48" s="219">
        <f>+H47+H38</f>
        <v>0</v>
      </c>
      <c r="I48" s="219" t="e">
        <f t="shared" ref="I48:L48" si="81">+I47+I38</f>
        <v>#REF!</v>
      </c>
      <c r="J48" s="219" t="e">
        <f t="shared" si="81"/>
        <v>#REF!</v>
      </c>
      <c r="K48" s="219">
        <f t="shared" si="81"/>
        <v>0</v>
      </c>
      <c r="L48" s="219" t="e">
        <f t="shared" si="81"/>
        <v>#REF!</v>
      </c>
      <c r="M48" s="215"/>
      <c r="N48" s="220">
        <f>+N47+N38</f>
        <v>0</v>
      </c>
      <c r="O48" s="220" t="e">
        <f t="shared" ref="O48:Q48" si="82">+O47+O38</f>
        <v>#REF!</v>
      </c>
      <c r="P48" s="220" t="e">
        <f t="shared" si="82"/>
        <v>#REF!</v>
      </c>
      <c r="Q48" s="220">
        <f t="shared" si="82"/>
        <v>0</v>
      </c>
      <c r="R48" s="221">
        <f t="shared" si="80"/>
        <v>0</v>
      </c>
    </row>
    <row r="49" spans="1:18" ht="16" thickBot="1" x14ac:dyDescent="0.4">
      <c r="A49" s="39"/>
      <c r="B49" s="40"/>
      <c r="C49" s="41"/>
      <c r="E49" s="42"/>
      <c r="F49" s="42"/>
      <c r="G49" s="43"/>
      <c r="H49" s="43"/>
      <c r="I49" s="43"/>
      <c r="J49" s="43"/>
      <c r="K49" s="43"/>
      <c r="L49" s="44"/>
      <c r="M49" s="45"/>
      <c r="N49" s="45"/>
      <c r="O49" s="45"/>
      <c r="P49" s="45"/>
      <c r="Q49" s="45"/>
    </row>
    <row r="50" spans="1:18" ht="45.75"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ht="16" thickBot="1" x14ac:dyDescent="0.4">
      <c r="A51" s="47"/>
      <c r="B51" s="48"/>
      <c r="C51" s="49"/>
      <c r="D51" s="50" t="s">
        <v>39</v>
      </c>
      <c r="E51" s="51"/>
      <c r="F51" s="51"/>
      <c r="G51" s="52"/>
      <c r="H51" s="52"/>
      <c r="I51" s="52"/>
      <c r="J51" s="52"/>
      <c r="K51" s="52"/>
      <c r="L51" s="167"/>
      <c r="M51" s="168"/>
      <c r="N51" s="222">
        <f>+N48</f>
        <v>0</v>
      </c>
      <c r="O51" s="222" t="e">
        <f>+O48</f>
        <v>#REF!</v>
      </c>
      <c r="P51" s="222" t="e">
        <f>+P48</f>
        <v>#REF!</v>
      </c>
      <c r="Q51" s="222">
        <f>+Q48</f>
        <v>0</v>
      </c>
      <c r="R51" s="223">
        <f t="shared" ref="R51" si="83">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x14ac:dyDescent="0.35">
      <c r="A79" s="39"/>
      <c r="B79" s="91"/>
      <c r="C79" s="91"/>
      <c r="D79" s="91"/>
      <c r="E79" s="91"/>
      <c r="F79" s="92"/>
      <c r="G79" s="93"/>
      <c r="H79" s="93"/>
      <c r="I79" s="93"/>
      <c r="J79" s="93"/>
      <c r="K79" s="93"/>
      <c r="L79" s="94"/>
      <c r="M79" s="95"/>
      <c r="N79" s="95"/>
      <c r="O79" s="95"/>
      <c r="P79" s="95"/>
      <c r="Q79" s="95"/>
    </row>
    <row r="80" spans="1:17" ht="15" x14ac:dyDescent="0.35">
      <c r="A80" s="96" t="s">
        <v>54</v>
      </c>
      <c r="B80" s="81"/>
      <c r="E80" s="89"/>
      <c r="F80" s="97"/>
      <c r="G80" s="98"/>
      <c r="H80" s="99"/>
      <c r="I80" s="99"/>
      <c r="J80" s="99"/>
      <c r="K80" s="98"/>
      <c r="L80" s="99"/>
      <c r="M80" s="100"/>
      <c r="N80" s="100"/>
      <c r="O80" s="100"/>
      <c r="P80" s="100"/>
      <c r="Q80" s="100"/>
    </row>
    <row r="81" spans="1:17" ht="15.5" x14ac:dyDescent="0.35">
      <c r="A81" s="85"/>
      <c r="B81" s="557"/>
      <c r="C81" s="557"/>
      <c r="D81" s="557"/>
      <c r="E81" s="557"/>
      <c r="F81" s="557"/>
      <c r="G81" s="557"/>
      <c r="H81" s="557"/>
      <c r="I81" s="557"/>
      <c r="J81" s="557"/>
      <c r="K81" s="557"/>
      <c r="L81" s="557"/>
      <c r="M81" s="557"/>
      <c r="N81" s="557"/>
      <c r="O81" s="557"/>
      <c r="P81" s="557"/>
      <c r="Q81" s="558"/>
    </row>
    <row r="82" spans="1:17" x14ac:dyDescent="0.35">
      <c r="A82" s="86"/>
      <c r="B82" s="559"/>
      <c r="C82" s="559"/>
      <c r="D82" s="559"/>
      <c r="E82" s="559"/>
      <c r="F82" s="559"/>
      <c r="G82" s="559"/>
      <c r="H82" s="559"/>
      <c r="I82" s="559"/>
      <c r="J82" s="559"/>
      <c r="K82" s="559"/>
      <c r="L82" s="559"/>
      <c r="M82" s="559"/>
      <c r="N82" s="559"/>
      <c r="O82" s="559"/>
      <c r="P82" s="559"/>
      <c r="Q82" s="560"/>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7"/>
      <c r="B87" s="561"/>
      <c r="C87" s="561"/>
      <c r="D87" s="561"/>
      <c r="E87" s="561"/>
      <c r="F87" s="561"/>
      <c r="G87" s="561"/>
      <c r="H87" s="561"/>
      <c r="I87" s="561"/>
      <c r="J87" s="561"/>
      <c r="K87" s="561"/>
      <c r="L87" s="561"/>
      <c r="M87" s="561"/>
      <c r="N87" s="561"/>
      <c r="O87" s="561"/>
      <c r="P87" s="561"/>
      <c r="Q87" s="562"/>
    </row>
    <row r="88" spans="1:17" x14ac:dyDescent="0.35">
      <c r="A88" s="101"/>
      <c r="B88" s="563"/>
      <c r="C88" s="564"/>
      <c r="D88" s="564"/>
      <c r="E88" s="102"/>
      <c r="F88" s="103"/>
      <c r="G88" s="104"/>
      <c r="H88" s="105"/>
      <c r="I88" s="105"/>
      <c r="J88" s="105"/>
      <c r="K88" s="98"/>
      <c r="L88" s="99"/>
      <c r="M88" s="100"/>
      <c r="N88" s="100"/>
      <c r="O88" s="100"/>
      <c r="P88" s="100"/>
      <c r="Q88" s="100"/>
    </row>
    <row r="89" spans="1:17" ht="15.5" x14ac:dyDescent="0.35">
      <c r="A89" s="78" t="s">
        <v>55</v>
      </c>
      <c r="B89" s="106"/>
      <c r="C89" s="101"/>
      <c r="D89" s="107"/>
      <c r="E89" s="107"/>
      <c r="F89" s="97"/>
      <c r="G89" s="108"/>
      <c r="H89" s="108"/>
      <c r="I89" s="108"/>
      <c r="J89" s="108"/>
      <c r="K89" s="93"/>
      <c r="L89" s="94"/>
      <c r="M89" s="95"/>
      <c r="N89" s="95"/>
      <c r="O89" s="95"/>
      <c r="P89" s="95"/>
      <c r="Q89" s="95"/>
    </row>
    <row r="90" spans="1:17" ht="15.5" x14ac:dyDescent="0.35">
      <c r="A90" s="85"/>
      <c r="B90" s="557"/>
      <c r="C90" s="557"/>
      <c r="D90" s="557"/>
      <c r="E90" s="557"/>
      <c r="F90" s="557"/>
      <c r="G90" s="557"/>
      <c r="H90" s="557"/>
      <c r="I90" s="557"/>
      <c r="J90" s="557"/>
      <c r="K90" s="557"/>
      <c r="L90" s="557"/>
      <c r="M90" s="557"/>
      <c r="N90" s="557"/>
      <c r="O90" s="557"/>
      <c r="P90" s="557"/>
      <c r="Q90" s="558"/>
    </row>
    <row r="91" spans="1:17" x14ac:dyDescent="0.35">
      <c r="A91" s="86"/>
      <c r="B91" s="559"/>
      <c r="C91" s="559"/>
      <c r="D91" s="559"/>
      <c r="E91" s="559"/>
      <c r="F91" s="559"/>
      <c r="G91" s="559"/>
      <c r="H91" s="559"/>
      <c r="I91" s="559"/>
      <c r="J91" s="559"/>
      <c r="K91" s="559"/>
      <c r="L91" s="559"/>
      <c r="M91" s="559"/>
      <c r="N91" s="559"/>
      <c r="O91" s="559"/>
      <c r="P91" s="559"/>
      <c r="Q91" s="560"/>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7"/>
      <c r="B96" s="561"/>
      <c r="C96" s="561"/>
      <c r="D96" s="561"/>
      <c r="E96" s="561"/>
      <c r="F96" s="561"/>
      <c r="G96" s="561"/>
      <c r="H96" s="561"/>
      <c r="I96" s="561"/>
      <c r="J96" s="561"/>
      <c r="K96" s="561"/>
      <c r="L96" s="561"/>
      <c r="M96" s="561"/>
      <c r="N96" s="561"/>
      <c r="O96" s="561"/>
      <c r="P96" s="561"/>
      <c r="Q96" s="562"/>
    </row>
    <row r="97" spans="1:18" x14ac:dyDescent="0.35">
      <c r="A97" s="109"/>
      <c r="B97" s="563"/>
      <c r="C97" s="564"/>
      <c r="D97" s="564"/>
      <c r="E97" s="102"/>
      <c r="F97" s="103"/>
      <c r="G97" s="98"/>
      <c r="H97" s="99"/>
      <c r="I97" s="99"/>
      <c r="J97" s="99"/>
      <c r="K97" s="98"/>
      <c r="L97" s="99"/>
      <c r="M97" s="100"/>
      <c r="N97" s="100"/>
      <c r="O97" s="100"/>
      <c r="P97" s="100"/>
      <c r="Q97" s="100"/>
    </row>
    <row r="98" spans="1:18" ht="15.5" x14ac:dyDescent="0.35">
      <c r="A98" s="110" t="s">
        <v>114</v>
      </c>
      <c r="B98" s="111"/>
      <c r="C98" s="102"/>
      <c r="D98" s="102"/>
      <c r="E98" s="102"/>
      <c r="F98" s="103"/>
      <c r="G98" s="98"/>
      <c r="H98" s="99"/>
      <c r="I98" s="99"/>
      <c r="J98" s="99"/>
      <c r="K98" s="98"/>
      <c r="L98" s="99"/>
      <c r="M98" s="100"/>
      <c r="N98" s="100"/>
      <c r="O98" s="100"/>
      <c r="P98" s="100"/>
      <c r="Q98" s="100"/>
    </row>
    <row r="99" spans="1:18" ht="15.5" x14ac:dyDescent="0.35">
      <c r="A99" s="112"/>
      <c r="B99" s="192" t="s">
        <v>149</v>
      </c>
      <c r="C99" s="565" t="s">
        <v>148</v>
      </c>
      <c r="D99" s="565"/>
      <c r="E99" s="565"/>
      <c r="F99" s="565"/>
      <c r="G99" s="565"/>
      <c r="H99" s="565"/>
      <c r="I99" s="565"/>
      <c r="J99" s="565"/>
      <c r="K99" s="565"/>
      <c r="L99" s="565"/>
      <c r="M99" s="565"/>
      <c r="N99" s="565"/>
      <c r="O99" s="565"/>
      <c r="P99" s="565"/>
      <c r="Q99" s="565"/>
    </row>
    <row r="100" spans="1:18" ht="15.5" x14ac:dyDescent="0.35">
      <c r="A100" s="112"/>
      <c r="B100" s="193" t="s">
        <v>56</v>
      </c>
      <c r="C100" s="566" t="s">
        <v>150</v>
      </c>
      <c r="D100" s="566"/>
      <c r="E100" s="566"/>
      <c r="F100" s="566"/>
      <c r="G100" s="566"/>
      <c r="H100" s="566"/>
      <c r="I100" s="566"/>
      <c r="J100" s="566"/>
      <c r="K100" s="566"/>
      <c r="L100" s="194"/>
      <c r="M100" s="194"/>
      <c r="N100" s="194"/>
      <c r="O100" s="194"/>
      <c r="P100" s="194"/>
      <c r="Q100" s="195"/>
    </row>
    <row r="101" spans="1:18" x14ac:dyDescent="0.35">
      <c r="A101" s="109"/>
      <c r="B101" s="111"/>
      <c r="C101" s="102"/>
      <c r="D101" s="102"/>
      <c r="E101" s="102"/>
      <c r="F101" s="103"/>
      <c r="G101" s="98"/>
      <c r="H101" s="99"/>
      <c r="I101" s="99"/>
      <c r="J101" s="99"/>
      <c r="K101" s="98"/>
      <c r="L101" s="99"/>
      <c r="M101" s="100"/>
      <c r="N101" s="100"/>
      <c r="O101" s="100"/>
      <c r="P101" s="100"/>
      <c r="Q101" s="100"/>
    </row>
    <row r="102" spans="1:18" ht="15.5" x14ac:dyDescent="0.35">
      <c r="A102" s="78" t="s">
        <v>57</v>
      </c>
      <c r="B102" s="40"/>
      <c r="C102" s="77"/>
      <c r="D102" s="113"/>
      <c r="E102" s="107"/>
      <c r="F102" s="97"/>
      <c r="G102" s="108"/>
      <c r="H102" s="108"/>
      <c r="I102" s="108"/>
      <c r="J102" s="108"/>
      <c r="K102" s="93"/>
      <c r="L102" s="94"/>
      <c r="M102" s="95"/>
      <c r="N102" s="95"/>
      <c r="O102" s="95"/>
      <c r="P102" s="95"/>
      <c r="Q102" s="95"/>
    </row>
    <row r="103" spans="1:18" ht="74.25" customHeight="1" x14ac:dyDescent="0.35">
      <c r="A103" s="114"/>
      <c r="B103" s="115"/>
      <c r="C103" s="116"/>
      <c r="D103" s="116"/>
      <c r="E103" s="171"/>
      <c r="F103" s="117" t="s">
        <v>58</v>
      </c>
      <c r="G103" s="117" t="s">
        <v>59</v>
      </c>
      <c r="H103" s="117" t="s">
        <v>60</v>
      </c>
      <c r="I103" s="117" t="s">
        <v>61</v>
      </c>
      <c r="J103" s="117" t="s">
        <v>62</v>
      </c>
      <c r="K103" s="117" t="s">
        <v>153</v>
      </c>
      <c r="L103" s="117" t="s">
        <v>154</v>
      </c>
      <c r="N103" s="117" t="s">
        <v>63</v>
      </c>
      <c r="O103" s="117" t="s">
        <v>64</v>
      </c>
      <c r="P103" s="117" t="s">
        <v>65</v>
      </c>
      <c r="Q103" s="117" t="s">
        <v>66</v>
      </c>
      <c r="R103" s="117" t="s">
        <v>67</v>
      </c>
    </row>
    <row r="104" spans="1:18" x14ac:dyDescent="0.35">
      <c r="A104" s="118"/>
      <c r="B104" s="567" t="s">
        <v>68</v>
      </c>
      <c r="C104" s="568"/>
      <c r="D104" s="569"/>
      <c r="E104" s="119"/>
      <c r="F104" s="119"/>
      <c r="G104" s="119"/>
      <c r="H104" s="119"/>
      <c r="I104" s="120"/>
      <c r="J104" s="119"/>
      <c r="K104" s="119"/>
      <c r="L104" s="119"/>
      <c r="N104" s="119"/>
      <c r="O104" s="119"/>
      <c r="P104" s="119"/>
      <c r="Q104" s="120"/>
      <c r="R104" s="119"/>
    </row>
    <row r="105" spans="1:18" x14ac:dyDescent="0.35">
      <c r="A105" s="121" t="s">
        <v>69</v>
      </c>
      <c r="B105" s="556"/>
      <c r="C105" s="515"/>
      <c r="D105" s="515"/>
      <c r="E105" s="197"/>
      <c r="F105" s="122"/>
      <c r="G105" s="122"/>
      <c r="H105" s="122"/>
      <c r="I105" s="122"/>
      <c r="J105" s="122"/>
      <c r="K105" s="122"/>
      <c r="L105" s="122"/>
      <c r="N105" s="122"/>
      <c r="O105" s="122"/>
      <c r="P105" s="122"/>
      <c r="Q105" s="122"/>
      <c r="R105" s="122"/>
    </row>
    <row r="106" spans="1:18" x14ac:dyDescent="0.35">
      <c r="A106" s="121" t="s">
        <v>70</v>
      </c>
      <c r="B106" s="556"/>
      <c r="C106" s="515"/>
      <c r="D106" s="515"/>
      <c r="E106" s="197"/>
      <c r="F106" s="122"/>
      <c r="G106" s="122"/>
      <c r="H106" s="122"/>
      <c r="I106" s="122"/>
      <c r="J106" s="122"/>
      <c r="K106" s="122"/>
      <c r="L106" s="122"/>
      <c r="N106" s="122"/>
      <c r="O106" s="122"/>
      <c r="P106" s="122"/>
      <c r="Q106" s="122"/>
      <c r="R106" s="122"/>
    </row>
    <row r="107" spans="1:18" x14ac:dyDescent="0.35">
      <c r="A107" s="121" t="s">
        <v>71</v>
      </c>
      <c r="B107" s="556"/>
      <c r="C107" s="515"/>
      <c r="D107" s="515"/>
      <c r="E107" s="197"/>
      <c r="F107" s="122"/>
      <c r="G107" s="122"/>
      <c r="H107" s="122"/>
      <c r="I107" s="122"/>
      <c r="J107" s="122"/>
      <c r="K107" s="122"/>
      <c r="L107" s="122"/>
      <c r="N107" s="122"/>
      <c r="O107" s="122"/>
      <c r="P107" s="122"/>
      <c r="Q107" s="122"/>
      <c r="R107" s="122"/>
    </row>
    <row r="108" spans="1:18" x14ac:dyDescent="0.35">
      <c r="A108" s="121" t="s">
        <v>72</v>
      </c>
      <c r="B108" s="556"/>
      <c r="C108" s="515"/>
      <c r="D108" s="515"/>
      <c r="E108" s="197"/>
      <c r="F108" s="122"/>
      <c r="G108" s="122"/>
      <c r="H108" s="122"/>
      <c r="I108" s="122"/>
      <c r="J108" s="122"/>
      <c r="K108" s="122"/>
      <c r="L108" s="122"/>
      <c r="N108" s="122"/>
      <c r="O108" s="122"/>
      <c r="P108" s="122"/>
      <c r="Q108" s="122"/>
      <c r="R108" s="122"/>
    </row>
    <row r="109" spans="1:18" x14ac:dyDescent="0.35">
      <c r="A109" s="121" t="s">
        <v>73</v>
      </c>
      <c r="B109" s="570"/>
      <c r="C109" s="515"/>
      <c r="D109" s="515"/>
      <c r="E109" s="198"/>
      <c r="F109" s="124"/>
      <c r="G109" s="125"/>
      <c r="H109" s="125"/>
      <c r="I109" s="125"/>
      <c r="J109" s="123"/>
      <c r="K109" s="124"/>
      <c r="L109" s="124"/>
      <c r="N109" s="124"/>
      <c r="O109" s="125"/>
      <c r="P109" s="125"/>
      <c r="Q109" s="125"/>
      <c r="R109" s="123"/>
    </row>
    <row r="110" spans="1:18" x14ac:dyDescent="0.35">
      <c r="A110" s="121" t="s">
        <v>74</v>
      </c>
      <c r="B110" s="570"/>
      <c r="C110" s="515"/>
      <c r="D110" s="515"/>
      <c r="E110" s="198"/>
      <c r="F110" s="124"/>
      <c r="G110" s="125"/>
      <c r="H110" s="125"/>
      <c r="I110" s="125"/>
      <c r="J110" s="123"/>
      <c r="K110" s="124"/>
      <c r="L110" s="124"/>
      <c r="N110" s="124"/>
      <c r="O110" s="125"/>
      <c r="P110" s="125"/>
      <c r="Q110" s="125"/>
      <c r="R110" s="123"/>
    </row>
    <row r="111" spans="1:18" x14ac:dyDescent="0.35">
      <c r="A111" s="121" t="s">
        <v>75</v>
      </c>
      <c r="B111" s="570"/>
      <c r="C111" s="515"/>
      <c r="D111" s="515"/>
      <c r="E111" s="198"/>
      <c r="F111" s="124"/>
      <c r="G111" s="125"/>
      <c r="H111" s="125"/>
      <c r="I111" s="125"/>
      <c r="J111" s="123"/>
      <c r="K111" s="124"/>
      <c r="L111" s="124"/>
      <c r="N111" s="124"/>
      <c r="O111" s="125"/>
      <c r="P111" s="125"/>
      <c r="Q111" s="125"/>
      <c r="R111" s="123"/>
    </row>
    <row r="112" spans="1:18" x14ac:dyDescent="0.35">
      <c r="A112" s="121" t="s">
        <v>76</v>
      </c>
      <c r="B112" s="570"/>
      <c r="C112" s="515"/>
      <c r="D112" s="515"/>
      <c r="E112" s="198"/>
      <c r="F112" s="126"/>
      <c r="G112" s="127"/>
      <c r="H112" s="127"/>
      <c r="I112" s="127"/>
      <c r="J112" s="123"/>
      <c r="K112" s="126"/>
      <c r="L112" s="126"/>
      <c r="N112" s="126"/>
      <c r="O112" s="127"/>
      <c r="P112" s="127"/>
      <c r="Q112" s="127"/>
      <c r="R112" s="123"/>
    </row>
    <row r="113" spans="1:18" x14ac:dyDescent="0.35">
      <c r="A113" s="121" t="s">
        <v>77</v>
      </c>
      <c r="B113" s="514"/>
      <c r="C113" s="515"/>
      <c r="D113" s="515"/>
      <c r="E113" s="199"/>
      <c r="F113" s="128"/>
      <c r="G113" s="127"/>
      <c r="H113" s="127"/>
      <c r="I113" s="127"/>
      <c r="J113" s="126"/>
      <c r="K113" s="128"/>
      <c r="L113" s="128"/>
      <c r="N113" s="128"/>
      <c r="O113" s="127"/>
      <c r="P113" s="127"/>
      <c r="Q113" s="127"/>
      <c r="R113" s="126"/>
    </row>
    <row r="114" spans="1:18" x14ac:dyDescent="0.35">
      <c r="A114" s="121" t="s">
        <v>78</v>
      </c>
      <c r="B114" s="514"/>
      <c r="C114" s="515"/>
      <c r="D114" s="515"/>
      <c r="E114" s="200"/>
      <c r="F114" s="130"/>
      <c r="G114" s="131"/>
      <c r="H114" s="4"/>
      <c r="I114" s="4"/>
      <c r="J114" s="129"/>
      <c r="K114" s="130"/>
      <c r="L114" s="130"/>
      <c r="N114" s="130"/>
      <c r="O114" s="131"/>
      <c r="P114" s="4"/>
      <c r="Q114" s="4"/>
      <c r="R114" s="129"/>
    </row>
    <row r="115" spans="1:18" x14ac:dyDescent="0.35">
      <c r="A115" s="121" t="s">
        <v>79</v>
      </c>
      <c r="B115" s="514"/>
      <c r="C115" s="515"/>
      <c r="D115" s="515"/>
      <c r="E115" s="200"/>
      <c r="F115" s="130"/>
      <c r="G115" s="131"/>
      <c r="H115" s="4"/>
      <c r="I115" s="4"/>
      <c r="J115" s="129"/>
      <c r="K115" s="130"/>
      <c r="L115" s="130"/>
      <c r="N115" s="130"/>
      <c r="O115" s="131"/>
      <c r="P115" s="4"/>
      <c r="Q115" s="4"/>
      <c r="R115" s="129"/>
    </row>
    <row r="116" spans="1:18" x14ac:dyDescent="0.35">
      <c r="A116" s="121" t="s">
        <v>80</v>
      </c>
      <c r="B116" s="514"/>
      <c r="C116" s="515"/>
      <c r="D116" s="515"/>
      <c r="E116" s="200"/>
      <c r="F116" s="130"/>
      <c r="G116" s="131"/>
      <c r="H116" s="4"/>
      <c r="I116" s="4"/>
      <c r="J116" s="129"/>
      <c r="K116" s="130"/>
      <c r="L116" s="130"/>
      <c r="N116" s="130"/>
      <c r="O116" s="131"/>
      <c r="P116" s="4"/>
      <c r="Q116" s="4"/>
      <c r="R116" s="129"/>
    </row>
    <row r="117" spans="1:18" x14ac:dyDescent="0.35">
      <c r="A117" s="121" t="s">
        <v>81</v>
      </c>
      <c r="B117" s="514"/>
      <c r="C117" s="515"/>
      <c r="D117" s="515"/>
      <c r="E117" s="200"/>
      <c r="F117" s="130"/>
      <c r="G117" s="131"/>
      <c r="H117" s="4"/>
      <c r="I117" s="4"/>
      <c r="J117" s="129"/>
      <c r="K117" s="130"/>
      <c r="L117" s="130"/>
      <c r="N117" s="130"/>
      <c r="O117" s="131"/>
      <c r="P117" s="4"/>
      <c r="Q117" s="4"/>
      <c r="R117" s="129"/>
    </row>
    <row r="118" spans="1:18" x14ac:dyDescent="0.35">
      <c r="A118" s="121" t="s">
        <v>82</v>
      </c>
      <c r="B118" s="514"/>
      <c r="C118" s="515"/>
      <c r="D118" s="515"/>
      <c r="E118" s="200"/>
      <c r="F118" s="130"/>
      <c r="G118" s="131"/>
      <c r="H118" s="4"/>
      <c r="I118" s="4"/>
      <c r="J118" s="129"/>
      <c r="K118" s="130"/>
      <c r="L118" s="130"/>
      <c r="N118" s="130"/>
      <c r="O118" s="131"/>
      <c r="P118" s="4"/>
      <c r="Q118" s="4"/>
      <c r="R118" s="129"/>
    </row>
    <row r="119" spans="1:18" x14ac:dyDescent="0.35">
      <c r="A119" s="121" t="s">
        <v>83</v>
      </c>
      <c r="B119" s="514"/>
      <c r="C119" s="515"/>
      <c r="D119" s="515"/>
      <c r="E119" s="200"/>
      <c r="F119" s="130"/>
      <c r="G119" s="131"/>
      <c r="H119" s="4"/>
      <c r="I119" s="4"/>
      <c r="J119" s="129"/>
      <c r="K119" s="130"/>
      <c r="L119" s="130"/>
      <c r="N119" s="130"/>
      <c r="O119" s="131"/>
      <c r="P119" s="4"/>
      <c r="Q119" s="4"/>
      <c r="R119" s="129"/>
    </row>
    <row r="120" spans="1:18" x14ac:dyDescent="0.35">
      <c r="A120" s="121" t="s">
        <v>84</v>
      </c>
      <c r="B120" s="514"/>
      <c r="C120" s="515"/>
      <c r="D120" s="515"/>
      <c r="E120" s="200"/>
      <c r="F120" s="130"/>
      <c r="G120" s="131"/>
      <c r="H120" s="4"/>
      <c r="I120" s="4"/>
      <c r="J120" s="129"/>
      <c r="K120" s="130"/>
      <c r="L120" s="130"/>
      <c r="N120" s="130"/>
      <c r="O120" s="131"/>
      <c r="P120" s="4"/>
      <c r="Q120" s="4"/>
      <c r="R120" s="129"/>
    </row>
    <row r="121" spans="1:18" x14ac:dyDescent="0.35">
      <c r="A121" s="121" t="s">
        <v>85</v>
      </c>
      <c r="B121" s="514"/>
      <c r="C121" s="515"/>
      <c r="D121" s="515"/>
      <c r="E121" s="200"/>
      <c r="F121" s="130"/>
      <c r="G121" s="131"/>
      <c r="H121" s="4"/>
      <c r="I121" s="4"/>
      <c r="J121" s="129"/>
      <c r="K121" s="130"/>
      <c r="L121" s="130"/>
      <c r="N121" s="130"/>
      <c r="O121" s="131"/>
      <c r="P121" s="4"/>
      <c r="Q121" s="4"/>
      <c r="R121" s="129"/>
    </row>
    <row r="122" spans="1:18" x14ac:dyDescent="0.35">
      <c r="A122" s="121" t="s">
        <v>86</v>
      </c>
      <c r="B122" s="514"/>
      <c r="C122" s="515"/>
      <c r="D122" s="515"/>
      <c r="E122" s="200"/>
      <c r="F122" s="130"/>
      <c r="G122" s="131"/>
      <c r="H122" s="4"/>
      <c r="I122" s="4"/>
      <c r="J122" s="129"/>
      <c r="K122" s="130"/>
      <c r="L122" s="130"/>
      <c r="N122" s="130"/>
      <c r="O122" s="131"/>
      <c r="P122" s="4"/>
      <c r="Q122" s="4"/>
      <c r="R122" s="129"/>
    </row>
  </sheetData>
  <mergeCells count="95">
    <mergeCell ref="B113:D113"/>
    <mergeCell ref="B107:D107"/>
    <mergeCell ref="B109:D109"/>
    <mergeCell ref="B110:D110"/>
    <mergeCell ref="B111:D111"/>
    <mergeCell ref="B112:D112"/>
    <mergeCell ref="C69:P69"/>
    <mergeCell ref="D70:Q70"/>
    <mergeCell ref="B106:D106"/>
    <mergeCell ref="B81:Q87"/>
    <mergeCell ref="B88:D88"/>
    <mergeCell ref="B90:Q96"/>
    <mergeCell ref="B97:D97"/>
    <mergeCell ref="B72:Q78"/>
    <mergeCell ref="C99:Q99"/>
    <mergeCell ref="C100:K100"/>
    <mergeCell ref="B104:D104"/>
    <mergeCell ref="B105:D105"/>
    <mergeCell ref="C35:F35"/>
    <mergeCell ref="C36:F36"/>
    <mergeCell ref="C37:F37"/>
    <mergeCell ref="C38:F38"/>
    <mergeCell ref="C43:F43"/>
    <mergeCell ref="C39:F39"/>
    <mergeCell ref="C4:F4"/>
    <mergeCell ref="C14:F14"/>
    <mergeCell ref="C15:F15"/>
    <mergeCell ref="C16:F16"/>
    <mergeCell ref="C17:F17"/>
    <mergeCell ref="B5:F5"/>
    <mergeCell ref="C6:F6"/>
    <mergeCell ref="C7:F7"/>
    <mergeCell ref="C8:F8"/>
    <mergeCell ref="C9:F9"/>
    <mergeCell ref="C10:F10"/>
    <mergeCell ref="C11:F11"/>
    <mergeCell ref="C12:F12"/>
    <mergeCell ref="B13:F13"/>
    <mergeCell ref="A1:R1"/>
    <mergeCell ref="A2:B2"/>
    <mergeCell ref="C2:E2"/>
    <mergeCell ref="H2:J2"/>
    <mergeCell ref="H3:L3"/>
    <mergeCell ref="N3:R3"/>
    <mergeCell ref="C3:E3"/>
    <mergeCell ref="B120:D120"/>
    <mergeCell ref="B121:D121"/>
    <mergeCell ref="B122:D122"/>
    <mergeCell ref="B114:D114"/>
    <mergeCell ref="B115:D115"/>
    <mergeCell ref="B116:D116"/>
    <mergeCell ref="B117:D117"/>
    <mergeCell ref="B118:D118"/>
    <mergeCell ref="G59:K59"/>
    <mergeCell ref="N59:Q59"/>
    <mergeCell ref="A60:C60"/>
    <mergeCell ref="D54:Q54"/>
    <mergeCell ref="B119:D119"/>
    <mergeCell ref="D60:G60"/>
    <mergeCell ref="I60:Q60"/>
    <mergeCell ref="A62:Q62"/>
    <mergeCell ref="A64:F64"/>
    <mergeCell ref="G64:K64"/>
    <mergeCell ref="N64:Q64"/>
    <mergeCell ref="B108:D108"/>
    <mergeCell ref="A66:F66"/>
    <mergeCell ref="G66:K66"/>
    <mergeCell ref="N66:Q66"/>
    <mergeCell ref="A68:Q68"/>
    <mergeCell ref="C48:E48"/>
    <mergeCell ref="C40:F40"/>
    <mergeCell ref="C41:F41"/>
    <mergeCell ref="C42:F42"/>
    <mergeCell ref="A56:Q57"/>
    <mergeCell ref="C47:F47"/>
    <mergeCell ref="C44:F44"/>
    <mergeCell ref="C45:F45"/>
    <mergeCell ref="C46:F46"/>
    <mergeCell ref="C34:F34"/>
    <mergeCell ref="C27:F27"/>
    <mergeCell ref="C28:F28"/>
    <mergeCell ref="C29:F29"/>
    <mergeCell ref="C24:F24"/>
    <mergeCell ref="C25:F25"/>
    <mergeCell ref="C31:F31"/>
    <mergeCell ref="C32:F32"/>
    <mergeCell ref="C33:F33"/>
    <mergeCell ref="C26:F26"/>
    <mergeCell ref="B30:F30"/>
    <mergeCell ref="C23:F23"/>
    <mergeCell ref="C18:F18"/>
    <mergeCell ref="C19:F19"/>
    <mergeCell ref="C20:F20"/>
    <mergeCell ref="C21:F21"/>
    <mergeCell ref="C22:F22"/>
  </mergeCells>
  <printOptions horizontalCentered="1"/>
  <pageMargins left="0.2" right="0.2" top="0.5" bottom="0.5" header="0.3" footer="0.3"/>
  <pageSetup scale="69" orientation="landscape" r:id="rId1"/>
  <rowBreaks count="2" manualBreakCount="2">
    <brk id="48" max="17" man="1"/>
    <brk id="96"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23"/>
  <sheetViews>
    <sheetView view="pageBreakPreview" zoomScale="120" zoomScaleNormal="75" zoomScaleSheetLayoutView="120" workbookViewId="0">
      <selection sqref="A1:R1"/>
    </sheetView>
  </sheetViews>
  <sheetFormatPr defaultRowHeight="14.5" x14ac:dyDescent="0.35"/>
  <cols>
    <col min="1" max="3" width="6.54296875" customWidth="1"/>
    <col min="4" max="4" width="6.1796875" customWidth="1"/>
    <col min="5" max="5" width="41" customWidth="1"/>
    <col min="6" max="6" width="8" customWidth="1"/>
    <col min="7" max="7" width="6.81640625" customWidth="1"/>
    <col min="8" max="12" width="9.81640625" customWidth="1"/>
    <col min="13" max="13" width="2" customWidth="1"/>
    <col min="14" max="18" width="9.81640625" customWidth="1"/>
  </cols>
  <sheetData>
    <row r="1" spans="1:21" s="13" customFormat="1" ht="34.5" customHeight="1" thickBot="1" x14ac:dyDescent="0.4">
      <c r="A1" s="443" t="s">
        <v>174</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4" t="e">
        <f>+#REF!</f>
        <v>#REF!</v>
      </c>
      <c r="L2" s="15">
        <v>45747</v>
      </c>
      <c r="M2" s="16"/>
      <c r="N2" s="17"/>
      <c r="O2" s="18" t="s">
        <v>21</v>
      </c>
      <c r="P2" s="17"/>
      <c r="Q2" s="19"/>
      <c r="R2" s="20" t="e">
        <f>+'Detailed Plan'!G51-'Mar25'!P51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3.25" customHeight="1" x14ac:dyDescent="0.35">
      <c r="A4" s="134" t="s">
        <v>88</v>
      </c>
      <c r="B4" s="135" t="s">
        <v>89</v>
      </c>
      <c r="C4" s="449" t="s">
        <v>90</v>
      </c>
      <c r="D4" s="450"/>
      <c r="E4" s="450"/>
      <c r="F4" s="451"/>
      <c r="G4" s="22" t="str">
        <f>+'Detailed Plan'!G3</f>
        <v xml:space="preserve">FY-26 Rate     </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607"/>
      <c r="F8" s="608"/>
      <c r="G8" s="178">
        <v>10</v>
      </c>
      <c r="H8" s="132">
        <f>+'Detailed Plan'!H7</f>
        <v>0</v>
      </c>
      <c r="I8" s="27" t="e">
        <f>SUM('Detailed Plan'!#REF!)</f>
        <v>#REF!</v>
      </c>
      <c r="J8" s="27" t="e">
        <f>+'Feb25'!J8+'Mar25'!K8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586"/>
      <c r="E9" s="586"/>
      <c r="F9" s="587"/>
      <c r="G9" s="7"/>
      <c r="H9" s="22"/>
      <c r="I9" s="22"/>
      <c r="J9" s="22"/>
      <c r="K9" s="24"/>
      <c r="L9" s="22"/>
      <c r="M9" s="182"/>
      <c r="N9" s="182"/>
      <c r="O9" s="182"/>
      <c r="P9" s="182"/>
      <c r="Q9" s="182"/>
      <c r="R9" s="183"/>
    </row>
    <row r="10" spans="1:21" x14ac:dyDescent="0.35">
      <c r="A10" s="175"/>
      <c r="B10" s="174"/>
      <c r="C10" s="460" t="s">
        <v>137</v>
      </c>
      <c r="D10" s="461"/>
      <c r="E10" s="607"/>
      <c r="F10" s="608"/>
      <c r="G10" s="179">
        <v>20</v>
      </c>
      <c r="H10" s="132">
        <f>+'Detailed Plan'!H9</f>
        <v>0</v>
      </c>
      <c r="I10" s="27" t="e">
        <f>SUM('Detailed Plan'!#REF!)</f>
        <v>#REF!</v>
      </c>
      <c r="J10" s="27" t="e">
        <f>+'Feb25'!J10+'Mar25'!K10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607"/>
      <c r="F11" s="608"/>
      <c r="G11" s="179">
        <v>10</v>
      </c>
      <c r="H11" s="132">
        <f>+'Detailed Plan'!H10</f>
        <v>0</v>
      </c>
      <c r="I11" s="27" t="e">
        <f>SUM('Detailed Plan'!#REF!)</f>
        <v>#REF!</v>
      </c>
      <c r="J11" s="27" t="e">
        <f>+'Feb25'!J11+'Mar25'!K11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609"/>
      <c r="E12" s="609"/>
      <c r="F12" s="610"/>
      <c r="G12" s="7"/>
      <c r="H12" s="204">
        <f>SUM(H8:H11)</f>
        <v>0</v>
      </c>
      <c r="I12" s="204" t="e">
        <f t="shared" ref="I12:L12" si="11">SUM(I8:I11)</f>
        <v>#REF!</v>
      </c>
      <c r="J12" s="204" t="e">
        <f t="shared" si="11"/>
        <v>#REF!</v>
      </c>
      <c r="K12" s="204">
        <f t="shared" si="11"/>
        <v>0</v>
      </c>
      <c r="L12" s="204" t="e">
        <f t="shared" si="11"/>
        <v>#REF!</v>
      </c>
      <c r="M12" s="182"/>
      <c r="N12" s="205">
        <f>SUM(N8:N11)</f>
        <v>0</v>
      </c>
      <c r="O12" s="205" t="e">
        <f t="shared" ref="O12:Q12" si="12">SUM(O8:O11)</f>
        <v>#REF!</v>
      </c>
      <c r="P12" s="205" t="e">
        <f t="shared" si="12"/>
        <v>#REF!</v>
      </c>
      <c r="Q12" s="205">
        <f t="shared" si="12"/>
        <v>0</v>
      </c>
      <c r="R12" s="187">
        <f t="shared" ref="R12" si="13">IF(OR(N12=0,N12=""),0,P12/N12)</f>
        <v>0</v>
      </c>
    </row>
    <row r="13" spans="1:21" x14ac:dyDescent="0.35">
      <c r="A13" s="136"/>
      <c r="B13" s="614" t="s">
        <v>4</v>
      </c>
      <c r="C13" s="471"/>
      <c r="D13" s="471"/>
      <c r="E13" s="471"/>
      <c r="F13" s="472"/>
      <c r="G13" s="7"/>
      <c r="H13" s="7"/>
      <c r="I13" s="7"/>
      <c r="J13" s="7"/>
      <c r="K13" s="7"/>
      <c r="L13" s="7"/>
      <c r="M13" s="182"/>
      <c r="N13" s="7"/>
      <c r="O13" s="7"/>
      <c r="P13" s="7"/>
      <c r="Q13" s="7"/>
      <c r="R13" s="7"/>
    </row>
    <row r="14" spans="1:21" ht="24.75" customHeight="1" x14ac:dyDescent="0.35">
      <c r="A14" s="136" t="s">
        <v>91</v>
      </c>
      <c r="B14" s="137" t="s">
        <v>92</v>
      </c>
      <c r="C14" s="529" t="s">
        <v>93</v>
      </c>
      <c r="D14" s="530"/>
      <c r="E14" s="530"/>
      <c r="F14" s="531"/>
      <c r="G14" s="138">
        <v>30</v>
      </c>
      <c r="H14" s="132">
        <f>+'Detailed Plan'!H13</f>
        <v>0</v>
      </c>
      <c r="I14" s="27" t="e">
        <f>SUM('Detailed Plan'!#REF!)</f>
        <v>#REF!</v>
      </c>
      <c r="J14" s="27" t="e">
        <f>+'Feb25'!J14+'Mar25'!K14</f>
        <v>#REF!</v>
      </c>
      <c r="K14" s="28"/>
      <c r="L14" s="29" t="e">
        <f t="shared" ref="L14" si="14">+J14-I14</f>
        <v>#REF!</v>
      </c>
      <c r="M14" s="182"/>
      <c r="N14" s="30">
        <f>+$G14*H14</f>
        <v>0</v>
      </c>
      <c r="O14" s="30" t="e">
        <f t="shared" ref="O14:Q14" si="15">+$G14*I14</f>
        <v>#REF!</v>
      </c>
      <c r="P14" s="30" t="e">
        <f t="shared" si="15"/>
        <v>#REF!</v>
      </c>
      <c r="Q14" s="30">
        <f t="shared" si="15"/>
        <v>0</v>
      </c>
      <c r="R14" s="31">
        <f t="shared" ref="R14" si="16">IF(OR(N14=0,N14=""),0,P14/N14)</f>
        <v>0</v>
      </c>
    </row>
    <row r="15" spans="1:21" x14ac:dyDescent="0.35">
      <c r="A15" s="140" t="s">
        <v>94</v>
      </c>
      <c r="B15" s="3" t="s">
        <v>95</v>
      </c>
      <c r="C15" s="470" t="s">
        <v>5</v>
      </c>
      <c r="D15" s="471"/>
      <c r="E15" s="471"/>
      <c r="F15" s="472"/>
      <c r="G15" s="7"/>
      <c r="H15" s="159"/>
      <c r="I15" s="7"/>
      <c r="J15" s="7"/>
      <c r="K15" s="7"/>
      <c r="L15" s="7"/>
      <c r="M15" s="182"/>
      <c r="N15" s="7"/>
      <c r="O15" s="7"/>
      <c r="P15" s="7"/>
      <c r="Q15" s="7"/>
      <c r="R15" s="7"/>
    </row>
    <row r="16" spans="1:21" x14ac:dyDescent="0.35">
      <c r="A16" s="141"/>
      <c r="B16" s="3" t="s">
        <v>96</v>
      </c>
      <c r="C16" s="459" t="s">
        <v>97</v>
      </c>
      <c r="D16" s="435"/>
      <c r="E16" s="435"/>
      <c r="F16" s="436"/>
      <c r="G16" s="7"/>
      <c r="H16" s="159"/>
      <c r="I16" s="7"/>
      <c r="J16" s="7"/>
      <c r="K16" s="7"/>
      <c r="L16" s="7"/>
      <c r="M16" s="182"/>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+'Feb25'!J17+'Mar25'!K17</f>
        <v>#REF!</v>
      </c>
      <c r="K17" s="28"/>
      <c r="L17" s="29" t="e">
        <f t="shared" ref="L17:L19" si="17">+J17-I17</f>
        <v>#REF!</v>
      </c>
      <c r="M17" s="182"/>
      <c r="N17" s="30">
        <f t="shared" ref="N17:N19" si="18">+$G17*H17</f>
        <v>0</v>
      </c>
      <c r="O17" s="30" t="e">
        <f t="shared" ref="O17:O19" si="19">+$G17*I17</f>
        <v>#REF!</v>
      </c>
      <c r="P17" s="30" t="e">
        <f t="shared" ref="P17:P19" si="20">+$G17*J17</f>
        <v>#REF!</v>
      </c>
      <c r="Q17" s="30">
        <f t="shared" ref="Q17:Q19" si="21">+$G17*K17</f>
        <v>0</v>
      </c>
      <c r="R17" s="31">
        <f t="shared" ref="R17:R19" si="22">IF(OR(N17=0,N17=""),0,P17/N17)</f>
        <v>0</v>
      </c>
    </row>
    <row r="18" spans="1:18" x14ac:dyDescent="0.35">
      <c r="A18" s="142"/>
      <c r="B18" s="3"/>
      <c r="C18" s="423" t="s">
        <v>7</v>
      </c>
      <c r="D18" s="424"/>
      <c r="E18" s="424"/>
      <c r="F18" s="425"/>
      <c r="G18" s="34">
        <v>20</v>
      </c>
      <c r="H18" s="132">
        <f>+'Detailed Plan'!H17</f>
        <v>0</v>
      </c>
      <c r="I18" s="27" t="e">
        <f>SUM('Detailed Plan'!#REF!)</f>
        <v>#REF!</v>
      </c>
      <c r="J18" s="27" t="e">
        <f>+'Feb25'!J18+'Mar25'!K18</f>
        <v>#REF!</v>
      </c>
      <c r="K18" s="28"/>
      <c r="L18" s="29" t="e">
        <f t="shared" si="17"/>
        <v>#REF!</v>
      </c>
      <c r="M18" s="182"/>
      <c r="N18" s="30">
        <f t="shared" si="18"/>
        <v>0</v>
      </c>
      <c r="O18" s="30" t="e">
        <f t="shared" si="19"/>
        <v>#REF!</v>
      </c>
      <c r="P18" s="30" t="e">
        <f t="shared" si="20"/>
        <v>#REF!</v>
      </c>
      <c r="Q18" s="30">
        <f t="shared" si="21"/>
        <v>0</v>
      </c>
      <c r="R18" s="31">
        <f t="shared" si="22"/>
        <v>0</v>
      </c>
    </row>
    <row r="19" spans="1:18" x14ac:dyDescent="0.35">
      <c r="A19" s="141"/>
      <c r="B19" s="3" t="s">
        <v>98</v>
      </c>
      <c r="C19" s="473" t="s">
        <v>99</v>
      </c>
      <c r="D19" s="474"/>
      <c r="E19" s="474"/>
      <c r="F19" s="475"/>
      <c r="G19" s="34">
        <v>10</v>
      </c>
      <c r="H19" s="132">
        <f>+'Detailed Plan'!H18</f>
        <v>0</v>
      </c>
      <c r="I19" s="27" t="e">
        <f>SUM('Detailed Plan'!#REF!)</f>
        <v>#REF!</v>
      </c>
      <c r="J19" s="27" t="e">
        <f>+'Feb25'!J19+'Mar25'!K19</f>
        <v>#REF!</v>
      </c>
      <c r="K19" s="28"/>
      <c r="L19" s="29" t="e">
        <f t="shared" si="17"/>
        <v>#REF!</v>
      </c>
      <c r="M19" s="182"/>
      <c r="N19" s="30">
        <f t="shared" si="18"/>
        <v>0</v>
      </c>
      <c r="O19" s="30" t="e">
        <f t="shared" si="19"/>
        <v>#REF!</v>
      </c>
      <c r="P19" s="30" t="e">
        <f t="shared" si="20"/>
        <v>#REF!</v>
      </c>
      <c r="Q19" s="30">
        <f t="shared" si="21"/>
        <v>0</v>
      </c>
      <c r="R19" s="31">
        <f t="shared" si="22"/>
        <v>0</v>
      </c>
    </row>
    <row r="20" spans="1:18" x14ac:dyDescent="0.35">
      <c r="A20" s="142"/>
      <c r="B20" s="3" t="s">
        <v>100</v>
      </c>
      <c r="C20" s="431" t="s">
        <v>8</v>
      </c>
      <c r="D20" s="437"/>
      <c r="E20" s="437"/>
      <c r="F20" s="438"/>
      <c r="G20" s="7"/>
      <c r="H20" s="159"/>
      <c r="I20" s="7"/>
      <c r="J20" s="7"/>
      <c r="K20" s="7"/>
      <c r="L20" s="7"/>
      <c r="M20" s="182"/>
      <c r="N20" s="7"/>
      <c r="O20" s="7"/>
      <c r="P20" s="7"/>
      <c r="Q20" s="7"/>
      <c r="R20" s="7"/>
    </row>
    <row r="21" spans="1:18" ht="14.5" customHeight="1" x14ac:dyDescent="0.35">
      <c r="A21" s="143"/>
      <c r="B21" s="9" t="s">
        <v>101</v>
      </c>
      <c r="C21" s="459" t="s">
        <v>145</v>
      </c>
      <c r="D21" s="586"/>
      <c r="E21" s="586"/>
      <c r="F21" s="587"/>
      <c r="G21" s="2"/>
      <c r="H21" s="159"/>
      <c r="I21" s="7"/>
      <c r="J21" s="7"/>
      <c r="K21" s="7"/>
      <c r="L21" s="7"/>
      <c r="M21" s="182"/>
      <c r="N21" s="7"/>
      <c r="O21" s="7"/>
      <c r="P21" s="7"/>
      <c r="Q21" s="7"/>
      <c r="R21" s="7"/>
    </row>
    <row r="22" spans="1:18" ht="14.5" customHeight="1" x14ac:dyDescent="0.35">
      <c r="A22" s="144"/>
      <c r="B22" s="9"/>
      <c r="C22" s="476" t="s">
        <v>146</v>
      </c>
      <c r="D22" s="588"/>
      <c r="E22" s="588"/>
      <c r="F22" s="589"/>
      <c r="G22" s="138">
        <v>60</v>
      </c>
      <c r="H22" s="132">
        <f>+'Detailed Plan'!H21</f>
        <v>0</v>
      </c>
      <c r="I22" s="27" t="e">
        <f>SUM('Detailed Plan'!#REF!)</f>
        <v>#REF!</v>
      </c>
      <c r="J22" s="27" t="e">
        <f>+'Feb25'!J22+'Mar25'!K22</f>
        <v>#REF!</v>
      </c>
      <c r="K22" s="28"/>
      <c r="L22" s="29" t="e">
        <f t="shared" ref="L22" si="23">+J22-I22</f>
        <v>#REF!</v>
      </c>
      <c r="M22" s="182"/>
      <c r="N22" s="30">
        <f>+$G22*H22</f>
        <v>0</v>
      </c>
      <c r="O22" s="30" t="e">
        <f t="shared" ref="O22" si="24">+$G22*I22</f>
        <v>#REF!</v>
      </c>
      <c r="P22" s="30" t="e">
        <f t="shared" ref="P22" si="25">+$G22*J22</f>
        <v>#REF!</v>
      </c>
      <c r="Q22" s="30">
        <f t="shared" ref="Q22" si="26">+$G22*K22</f>
        <v>0</v>
      </c>
      <c r="R22" s="31">
        <f t="shared" ref="R22" si="27">IF(OR(N22=0,N22=""),0,P22/N22)</f>
        <v>0</v>
      </c>
    </row>
    <row r="23" spans="1:18" x14ac:dyDescent="0.35">
      <c r="A23" s="144"/>
      <c r="B23" s="9" t="s">
        <v>102</v>
      </c>
      <c r="C23" s="431" t="s">
        <v>9</v>
      </c>
      <c r="D23" s="437"/>
      <c r="E23" s="437"/>
      <c r="F23" s="438"/>
      <c r="G23" s="2"/>
      <c r="H23" s="159"/>
      <c r="I23" s="7"/>
      <c r="J23" s="7"/>
      <c r="K23" s="7"/>
      <c r="L23" s="7"/>
      <c r="M23" s="182"/>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+'Feb25'!J24+'Mar25'!K24</f>
        <v>#REF!</v>
      </c>
      <c r="K24" s="28"/>
      <c r="L24" s="29" t="e">
        <f t="shared" ref="L24:L25" si="28">+J24-I24</f>
        <v>#REF!</v>
      </c>
      <c r="M24" s="182"/>
      <c r="N24" s="30">
        <f t="shared" ref="N24:N25" si="29">+$G24*H24</f>
        <v>0</v>
      </c>
      <c r="O24" s="30" t="e">
        <f t="shared" ref="O24:O25" si="30">+$G24*I24</f>
        <v>#REF!</v>
      </c>
      <c r="P24" s="30" t="e">
        <f t="shared" ref="P24:P25" si="31">+$G24*J24</f>
        <v>#REF!</v>
      </c>
      <c r="Q24" s="30">
        <f t="shared" ref="Q24:Q25" si="32">+$G24*K24</f>
        <v>0</v>
      </c>
      <c r="R24" s="31">
        <f t="shared" ref="R24:R25" si="33">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4">+K25</f>
        <v>0</v>
      </c>
      <c r="K25" s="28"/>
      <c r="L25" s="29" t="e">
        <f t="shared" si="28"/>
        <v>#REF!</v>
      </c>
      <c r="M25" s="182"/>
      <c r="N25" s="30">
        <f t="shared" si="29"/>
        <v>0</v>
      </c>
      <c r="O25" s="30" t="e">
        <f t="shared" si="30"/>
        <v>#REF!</v>
      </c>
      <c r="P25" s="30">
        <f t="shared" si="31"/>
        <v>0</v>
      </c>
      <c r="Q25" s="30">
        <f t="shared" si="32"/>
        <v>0</v>
      </c>
      <c r="R25" s="31">
        <f t="shared" si="33"/>
        <v>0</v>
      </c>
    </row>
    <row r="26" spans="1:18" x14ac:dyDescent="0.35">
      <c r="A26" s="143"/>
      <c r="B26" s="9" t="s">
        <v>104</v>
      </c>
      <c r="C26" s="439" t="s">
        <v>139</v>
      </c>
      <c r="D26" s="586"/>
      <c r="E26" s="586"/>
      <c r="F26" s="587"/>
      <c r="G26" s="138">
        <v>10</v>
      </c>
      <c r="H26" s="132">
        <f>+'Detailed Plan'!H25</f>
        <v>0</v>
      </c>
      <c r="I26" s="27" t="e">
        <f>SUM('Detailed Plan'!#REF!)</f>
        <v>#REF!</v>
      </c>
      <c r="J26" s="27">
        <f>+'Feb25'!J26+'Mar25'!K26</f>
        <v>0</v>
      </c>
      <c r="K26" s="28"/>
      <c r="L26" s="29" t="e">
        <f t="shared" ref="L26:L28" si="35">+J26-I26</f>
        <v>#REF!</v>
      </c>
      <c r="M26" s="182"/>
      <c r="N26" s="30">
        <f t="shared" ref="N26:N28" si="36">+$G26*H26</f>
        <v>0</v>
      </c>
      <c r="O26" s="30" t="e">
        <f t="shared" ref="O26:O28" si="37">+$G26*I26</f>
        <v>#REF!</v>
      </c>
      <c r="P26" s="30">
        <f t="shared" ref="P26:P28" si="38">+$G26*J26</f>
        <v>0</v>
      </c>
      <c r="Q26" s="30">
        <f t="shared" ref="Q26:Q28" si="39">+$G26*K26</f>
        <v>0</v>
      </c>
      <c r="R26" s="31">
        <f t="shared" ref="R26:R28" si="40">IF(OR(N26=0,N26=""),0,P26/N26)</f>
        <v>0</v>
      </c>
    </row>
    <row r="27" spans="1:18" ht="14.5" customHeight="1" x14ac:dyDescent="0.35">
      <c r="A27" s="202"/>
      <c r="B27" s="176"/>
      <c r="C27" s="439" t="s">
        <v>162</v>
      </c>
      <c r="D27" s="591"/>
      <c r="E27" s="591"/>
      <c r="F27" s="592"/>
      <c r="G27" s="138">
        <v>25</v>
      </c>
      <c r="H27" s="132">
        <f>+'Detailed Plan'!H26</f>
        <v>0</v>
      </c>
      <c r="I27" s="27" t="e">
        <f>SUM('Detailed Plan'!#REF!)</f>
        <v>#REF!</v>
      </c>
      <c r="J27" s="27" t="e">
        <f>+'Feb25'!J27+'Mar25'!K27</f>
        <v>#REF!</v>
      </c>
      <c r="K27" s="28"/>
      <c r="L27" s="29" t="e">
        <f t="shared" si="35"/>
        <v>#REF!</v>
      </c>
      <c r="M27" s="182"/>
      <c r="N27" s="30">
        <f t="shared" si="36"/>
        <v>0</v>
      </c>
      <c r="O27" s="30" t="e">
        <f t="shared" si="37"/>
        <v>#REF!</v>
      </c>
      <c r="P27" s="30" t="e">
        <f t="shared" si="38"/>
        <v>#REF!</v>
      </c>
      <c r="Q27" s="30">
        <f t="shared" si="39"/>
        <v>0</v>
      </c>
      <c r="R27" s="31">
        <f t="shared" si="40"/>
        <v>0</v>
      </c>
    </row>
    <row r="28" spans="1:18" ht="24.75" customHeight="1" x14ac:dyDescent="0.35">
      <c r="A28" s="140" t="s">
        <v>105</v>
      </c>
      <c r="B28" s="146" t="s">
        <v>106</v>
      </c>
      <c r="C28" s="529" t="s">
        <v>107</v>
      </c>
      <c r="D28" s="530"/>
      <c r="E28" s="530"/>
      <c r="F28" s="531"/>
      <c r="G28" s="138">
        <v>30</v>
      </c>
      <c r="H28" s="132">
        <f>+'Detailed Plan'!H27</f>
        <v>0</v>
      </c>
      <c r="I28" s="27" t="e">
        <f>SUM('Detailed Plan'!#REF!)</f>
        <v>#REF!</v>
      </c>
      <c r="J28" s="27" t="e">
        <f>+'Feb25'!J28+'Mar25'!K28</f>
        <v>#REF!</v>
      </c>
      <c r="K28" s="28"/>
      <c r="L28" s="29" t="e">
        <f t="shared" si="35"/>
        <v>#REF!</v>
      </c>
      <c r="M28" s="182"/>
      <c r="N28" s="30">
        <f t="shared" si="36"/>
        <v>0</v>
      </c>
      <c r="O28" s="30" t="e">
        <f t="shared" si="37"/>
        <v>#REF!</v>
      </c>
      <c r="P28" s="30" t="e">
        <f t="shared" si="38"/>
        <v>#REF!</v>
      </c>
      <c r="Q28" s="30">
        <f t="shared" si="39"/>
        <v>0</v>
      </c>
      <c r="R28" s="31">
        <f t="shared" si="40"/>
        <v>0</v>
      </c>
    </row>
    <row r="29" spans="1:18" x14ac:dyDescent="0.35">
      <c r="A29" s="147"/>
      <c r="B29" s="35"/>
      <c r="C29" s="429" t="s">
        <v>11</v>
      </c>
      <c r="D29" s="487"/>
      <c r="E29" s="487"/>
      <c r="F29" s="430"/>
      <c r="G29" s="5"/>
      <c r="H29" s="185">
        <f>SUM(H14:H28)</f>
        <v>0</v>
      </c>
      <c r="I29" s="185" t="e">
        <f t="shared" ref="I29:L29" si="41">SUM(I14:I28)</f>
        <v>#REF!</v>
      </c>
      <c r="J29" s="185" t="e">
        <f t="shared" si="41"/>
        <v>#REF!</v>
      </c>
      <c r="K29" s="185">
        <f t="shared" si="41"/>
        <v>0</v>
      </c>
      <c r="L29" s="185" t="e">
        <f t="shared" si="41"/>
        <v>#REF!</v>
      </c>
      <c r="M29" s="182"/>
      <c r="N29" s="209">
        <f>SUM(N14:N28)</f>
        <v>0</v>
      </c>
      <c r="O29" s="209" t="e">
        <f t="shared" ref="O29:Q29" si="42">SUM(O14:O28)</f>
        <v>#REF!</v>
      </c>
      <c r="P29" s="209" t="e">
        <f t="shared" si="42"/>
        <v>#REF!</v>
      </c>
      <c r="Q29" s="209">
        <f t="shared" si="42"/>
        <v>0</v>
      </c>
      <c r="R29" s="31">
        <f t="shared" ref="R29" si="43">IF(OR(N29=0,N29=""),0,P29/N29)</f>
        <v>0</v>
      </c>
    </row>
    <row r="30" spans="1:18" x14ac:dyDescent="0.35">
      <c r="A30" s="148" t="s">
        <v>108</v>
      </c>
      <c r="B30" s="486" t="s">
        <v>12</v>
      </c>
      <c r="C30" s="471"/>
      <c r="D30" s="471"/>
      <c r="E30" s="471"/>
      <c r="F30" s="472"/>
      <c r="G30" s="5"/>
      <c r="H30" s="159"/>
      <c r="I30" s="7"/>
      <c r="J30" s="7"/>
      <c r="K30" s="7"/>
      <c r="L30" s="7"/>
      <c r="M30" s="182"/>
      <c r="N30" s="7"/>
      <c r="O30" s="7"/>
      <c r="P30" s="7"/>
      <c r="Q30" s="7"/>
      <c r="R30" s="7"/>
    </row>
    <row r="31" spans="1:18" x14ac:dyDescent="0.35">
      <c r="A31" s="149"/>
      <c r="B31" s="11" t="s">
        <v>109</v>
      </c>
      <c r="C31" s="488" t="s">
        <v>13</v>
      </c>
      <c r="D31" s="488"/>
      <c r="E31" s="488"/>
      <c r="F31" s="472"/>
      <c r="G31" s="5"/>
      <c r="H31" s="159"/>
      <c r="I31" s="7"/>
      <c r="J31" s="7"/>
      <c r="K31" s="7"/>
      <c r="L31" s="7"/>
      <c r="M31" s="182"/>
      <c r="N31" s="7"/>
      <c r="O31" s="7"/>
      <c r="P31" s="7"/>
      <c r="Q31" s="7"/>
      <c r="R31" s="7"/>
    </row>
    <row r="32" spans="1:18" x14ac:dyDescent="0.35">
      <c r="A32" s="150"/>
      <c r="B32" s="35"/>
      <c r="C32" s="489" t="s">
        <v>110</v>
      </c>
      <c r="D32" s="440"/>
      <c r="E32" s="440"/>
      <c r="F32" s="441"/>
      <c r="G32" s="151">
        <v>25</v>
      </c>
      <c r="H32" s="132">
        <f>+'Detailed Plan'!H31</f>
        <v>0</v>
      </c>
      <c r="I32" s="27" t="e">
        <f>SUM('Detailed Plan'!#REF!)</f>
        <v>#REF!</v>
      </c>
      <c r="J32" s="27" t="e">
        <f>+'Feb25'!J32+'Mar25'!K32</f>
        <v>#REF!</v>
      </c>
      <c r="K32" s="28"/>
      <c r="L32" s="29" t="e">
        <f t="shared" ref="L32" si="44">+J32-I32</f>
        <v>#REF!</v>
      </c>
      <c r="M32" s="182"/>
      <c r="N32" s="30">
        <f>+$G32*H32</f>
        <v>0</v>
      </c>
      <c r="O32" s="30" t="e">
        <f t="shared" ref="O32" si="45">+$G32*I32</f>
        <v>#REF!</v>
      </c>
      <c r="P32" s="30" t="e">
        <f t="shared" ref="P32" si="46">+$G32*J32</f>
        <v>#REF!</v>
      </c>
      <c r="Q32" s="30">
        <f t="shared" ref="Q32" si="47">+$G32*K32</f>
        <v>0</v>
      </c>
      <c r="R32" s="31">
        <f t="shared" ref="R32" si="48">IF(OR(N32=0,N32=""),0,P32/N32)</f>
        <v>0</v>
      </c>
    </row>
    <row r="33" spans="1:18" x14ac:dyDescent="0.35">
      <c r="A33" s="147"/>
      <c r="B33" s="35" t="s">
        <v>140</v>
      </c>
      <c r="C33" s="431" t="s">
        <v>141</v>
      </c>
      <c r="D33" s="432"/>
      <c r="E33" s="432"/>
      <c r="F33" s="433"/>
      <c r="G33" s="182"/>
      <c r="H33" s="182"/>
      <c r="I33" s="182"/>
      <c r="J33" s="182"/>
      <c r="K33" s="182"/>
      <c r="L33" s="182"/>
      <c r="M33" s="182"/>
      <c r="N33" s="182"/>
      <c r="O33" s="182"/>
      <c r="P33" s="182"/>
      <c r="Q33" s="182"/>
      <c r="R33" s="182"/>
    </row>
    <row r="34" spans="1:18" x14ac:dyDescent="0.35">
      <c r="A34" s="147"/>
      <c r="B34" s="35"/>
      <c r="C34" s="442" t="s">
        <v>142</v>
      </c>
      <c r="D34" s="474"/>
      <c r="E34" s="474"/>
      <c r="F34" s="475"/>
      <c r="G34" s="151">
        <v>10</v>
      </c>
      <c r="H34" s="132">
        <f>+'Detailed Plan'!H33</f>
        <v>0</v>
      </c>
      <c r="I34" s="27" t="e">
        <f>SUM('Detailed Plan'!#REF!)</f>
        <v>#REF!</v>
      </c>
      <c r="J34" s="27" t="e">
        <f>+'Feb25'!J34+'Mar25'!K34</f>
        <v>#REF!</v>
      </c>
      <c r="K34" s="28"/>
      <c r="L34" s="29" t="e">
        <f t="shared" ref="L34" si="49">+J34-I34</f>
        <v>#REF!</v>
      </c>
      <c r="M34" s="182"/>
      <c r="N34" s="30">
        <f>+$G34*H34</f>
        <v>0</v>
      </c>
      <c r="O34" s="30" t="e">
        <f t="shared" ref="O34" si="50">+$G34*I34</f>
        <v>#REF!</v>
      </c>
      <c r="P34" s="30" t="e">
        <f t="shared" ref="P34" si="51">+$G34*J34</f>
        <v>#REF!</v>
      </c>
      <c r="Q34" s="30">
        <f t="shared" ref="Q34" si="52">+$G34*K34</f>
        <v>0</v>
      </c>
      <c r="R34" s="31">
        <f t="shared" ref="R34" si="53">IF(OR(N34=0,N34=""),0,P34/N34)</f>
        <v>0</v>
      </c>
    </row>
    <row r="35" spans="1:18" x14ac:dyDescent="0.35">
      <c r="A35" s="143"/>
      <c r="B35" s="9" t="s">
        <v>111</v>
      </c>
      <c r="C35" s="431" t="s">
        <v>14</v>
      </c>
      <c r="D35" s="432"/>
      <c r="E35" s="432"/>
      <c r="F35" s="433"/>
      <c r="G35" s="2"/>
      <c r="H35" s="159"/>
      <c r="I35" s="7"/>
      <c r="J35" s="7"/>
      <c r="K35" s="7"/>
      <c r="L35" s="7"/>
      <c r="M35" s="182"/>
      <c r="N35" s="7"/>
      <c r="O35" s="7"/>
      <c r="P35" s="7"/>
      <c r="Q35" s="7"/>
      <c r="R35" s="7"/>
    </row>
    <row r="36" spans="1:18" x14ac:dyDescent="0.35">
      <c r="A36" s="144"/>
      <c r="B36" s="9"/>
      <c r="C36" s="434" t="s">
        <v>147</v>
      </c>
      <c r="D36" s="435"/>
      <c r="E36" s="435"/>
      <c r="F36" s="436"/>
      <c r="G36" s="151">
        <v>50</v>
      </c>
      <c r="H36" s="132">
        <f>+'Detailed Plan'!H35</f>
        <v>0</v>
      </c>
      <c r="I36" s="27" t="e">
        <f>SUM('Detailed Plan'!#REF!)</f>
        <v>#REF!</v>
      </c>
      <c r="J36" s="27" t="e">
        <f>+'Feb25'!J36+'Mar25'!K36</f>
        <v>#REF!</v>
      </c>
      <c r="K36" s="28"/>
      <c r="L36" s="29" t="e">
        <f t="shared" ref="L36" si="54">+J36-I36</f>
        <v>#REF!</v>
      </c>
      <c r="M36" s="182"/>
      <c r="N36" s="30">
        <f>+$G36*H36</f>
        <v>0</v>
      </c>
      <c r="O36" s="30" t="e">
        <f t="shared" ref="O36" si="55">+$G36*I36</f>
        <v>#REF!</v>
      </c>
      <c r="P36" s="30" t="e">
        <f t="shared" ref="P36" si="56">+$G36*J36</f>
        <v>#REF!</v>
      </c>
      <c r="Q36" s="30">
        <f t="shared" ref="Q36" si="57">+$G36*K36</f>
        <v>0</v>
      </c>
      <c r="R36" s="31">
        <f t="shared" ref="R36:R38" si="58">IF(OR(N36=0,N36=""),0,P36/N36)</f>
        <v>0</v>
      </c>
    </row>
    <row r="37" spans="1:18" x14ac:dyDescent="0.35">
      <c r="A37" s="147"/>
      <c r="B37" s="35"/>
      <c r="C37" s="429" t="s">
        <v>15</v>
      </c>
      <c r="D37" s="429"/>
      <c r="E37" s="429"/>
      <c r="F37" s="430"/>
      <c r="G37" s="5"/>
      <c r="H37" s="132">
        <f>SUM(H32:H36)</f>
        <v>0</v>
      </c>
      <c r="I37" s="132" t="e">
        <f t="shared" ref="I37:L37" si="59">SUM(I32:I36)</f>
        <v>#REF!</v>
      </c>
      <c r="J37" s="132" t="e">
        <f t="shared" si="59"/>
        <v>#REF!</v>
      </c>
      <c r="K37" s="132">
        <f t="shared" si="59"/>
        <v>0</v>
      </c>
      <c r="L37" s="132" t="e">
        <f t="shared" si="59"/>
        <v>#REF!</v>
      </c>
      <c r="M37" s="7"/>
      <c r="N37" s="30">
        <f>SUM(N32:N36)</f>
        <v>0</v>
      </c>
      <c r="O37" s="30" t="e">
        <f t="shared" ref="O37:Q37" si="60">SUM(O32:O36)</f>
        <v>#REF!</v>
      </c>
      <c r="P37" s="30" t="e">
        <f t="shared" si="60"/>
        <v>#REF!</v>
      </c>
      <c r="Q37" s="30">
        <f t="shared" si="60"/>
        <v>0</v>
      </c>
      <c r="R37" s="31">
        <f t="shared" si="58"/>
        <v>0</v>
      </c>
    </row>
    <row r="38" spans="1:18" x14ac:dyDescent="0.35">
      <c r="A38" s="152"/>
      <c r="B38" s="3"/>
      <c r="C38" s="490" t="s">
        <v>113</v>
      </c>
      <c r="D38" s="491"/>
      <c r="E38" s="491"/>
      <c r="F38" s="492"/>
      <c r="G38" s="153"/>
      <c r="H38" s="191">
        <f>+H37+H29+H12</f>
        <v>0</v>
      </c>
      <c r="I38" s="191" t="e">
        <f t="shared" ref="I38:L38" si="61">+I37+I29+I12</f>
        <v>#REF!</v>
      </c>
      <c r="J38" s="191" t="e">
        <f t="shared" si="61"/>
        <v>#REF!</v>
      </c>
      <c r="K38" s="191">
        <f t="shared" si="61"/>
        <v>0</v>
      </c>
      <c r="L38" s="191" t="e">
        <f t="shared" si="61"/>
        <v>#REF!</v>
      </c>
      <c r="M38" s="7"/>
      <c r="N38" s="189">
        <f>+N29+N37+N12</f>
        <v>0</v>
      </c>
      <c r="O38" s="189" t="e">
        <f t="shared" ref="O38:Q38" si="62">+O29+O37+O12</f>
        <v>#REF!</v>
      </c>
      <c r="P38" s="189" t="e">
        <f t="shared" si="62"/>
        <v>#REF!</v>
      </c>
      <c r="Q38" s="189">
        <f t="shared" si="62"/>
        <v>0</v>
      </c>
      <c r="R38" s="190">
        <f t="shared" si="58"/>
        <v>0</v>
      </c>
    </row>
    <row r="39" spans="1:18" ht="18" customHeight="1" x14ac:dyDescent="0.35">
      <c r="A39" s="154"/>
      <c r="B39" s="617" t="s">
        <v>114</v>
      </c>
      <c r="C39" s="618"/>
      <c r="D39" s="618"/>
      <c r="E39" s="618"/>
      <c r="F39" s="618"/>
      <c r="G39" s="153"/>
      <c r="H39" s="159"/>
      <c r="I39" s="7"/>
      <c r="J39" s="7"/>
      <c r="K39" s="7"/>
      <c r="L39" s="7"/>
      <c r="M39" s="182"/>
      <c r="N39" s="7"/>
      <c r="O39" s="7"/>
      <c r="P39" s="7"/>
      <c r="Q39" s="7"/>
      <c r="R39" s="7"/>
    </row>
    <row r="40" spans="1:18" x14ac:dyDescent="0.35">
      <c r="A40" s="142"/>
      <c r="B40" s="3" t="s">
        <v>115</v>
      </c>
      <c r="C40" s="488" t="s">
        <v>116</v>
      </c>
      <c r="D40" s="471"/>
      <c r="E40" s="471"/>
      <c r="F40" s="472"/>
      <c r="G40" s="2"/>
      <c r="H40" s="159"/>
      <c r="I40" s="7"/>
      <c r="J40" s="7"/>
      <c r="K40" s="7"/>
      <c r="L40" s="7"/>
      <c r="M40" s="182"/>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+'Feb25'!J41+'Mar25'!K41</f>
        <v>#REF!</v>
      </c>
      <c r="K41" s="28"/>
      <c r="L41" s="29" t="e">
        <f t="shared" ref="L41" si="63">+J41-I41</f>
        <v>#REF!</v>
      </c>
      <c r="M41" s="182"/>
      <c r="N41" s="30">
        <f>+$G41*H41</f>
        <v>0</v>
      </c>
      <c r="O41" s="30" t="e">
        <f t="shared" ref="O41" si="64">+$G41*I41</f>
        <v>#REF!</v>
      </c>
      <c r="P41" s="30" t="e">
        <f t="shared" ref="P41" si="65">+$G41*J41</f>
        <v>#REF!</v>
      </c>
      <c r="Q41" s="30">
        <f t="shared" ref="Q41" si="66">+$G41*K41</f>
        <v>0</v>
      </c>
      <c r="R41" s="31">
        <f t="shared" ref="R41" si="67">IF(OR(N41=0,N41=""),0,P41/N41)</f>
        <v>0</v>
      </c>
    </row>
    <row r="42" spans="1:18" x14ac:dyDescent="0.35">
      <c r="A42" s="155"/>
      <c r="B42" s="10" t="s">
        <v>118</v>
      </c>
      <c r="C42" s="501" t="s">
        <v>17</v>
      </c>
      <c r="D42" s="477"/>
      <c r="E42" s="477"/>
      <c r="F42" s="478"/>
      <c r="G42" s="2"/>
      <c r="H42" s="132">
        <f>+'Detailed Plan'!H41</f>
        <v>0</v>
      </c>
      <c r="I42" s="27" t="e">
        <f>SUM('Detailed Plan'!#REF!)</f>
        <v>#REF!</v>
      </c>
      <c r="J42" s="27" t="e">
        <f>+'Feb25'!J42+'Mar25'!K42</f>
        <v>#REF!</v>
      </c>
      <c r="K42" s="28"/>
      <c r="L42" s="29" t="e">
        <f t="shared" ref="L42:L44" si="68">+J42-I42</f>
        <v>#REF!</v>
      </c>
      <c r="M42" s="182"/>
      <c r="N42" s="7"/>
      <c r="O42" s="7"/>
      <c r="P42" s="7"/>
      <c r="Q42" s="7"/>
      <c r="R42" s="7"/>
    </row>
    <row r="43" spans="1:18" x14ac:dyDescent="0.35">
      <c r="A43" s="155"/>
      <c r="B43" s="10"/>
      <c r="C43" s="502" t="s">
        <v>119</v>
      </c>
      <c r="D43" s="477"/>
      <c r="E43" s="477"/>
      <c r="F43" s="478"/>
      <c r="G43" s="138">
        <v>20</v>
      </c>
      <c r="H43" s="132">
        <f>+'Detailed Plan'!H42</f>
        <v>0</v>
      </c>
      <c r="I43" s="27" t="e">
        <f>SUM('Detailed Plan'!#REF!)</f>
        <v>#REF!</v>
      </c>
      <c r="J43" s="27" t="e">
        <f>+'Feb25'!J43+'Mar25'!K43</f>
        <v>#REF!</v>
      </c>
      <c r="K43" s="28"/>
      <c r="L43" s="29" t="e">
        <f t="shared" si="68"/>
        <v>#REF!</v>
      </c>
      <c r="M43" s="182"/>
      <c r="N43" s="30">
        <f>+$G43*H43</f>
        <v>0</v>
      </c>
      <c r="O43" s="30" t="e">
        <f t="shared" ref="O43" si="69">+$G43*I43</f>
        <v>#REF!</v>
      </c>
      <c r="P43" s="30" t="e">
        <f t="shared" ref="P43" si="70">+$G43*J43</f>
        <v>#REF!</v>
      </c>
      <c r="Q43" s="30">
        <f t="shared" ref="Q43" si="71">+$G43*K43</f>
        <v>0</v>
      </c>
      <c r="R43" s="31">
        <f t="shared" ref="R43" si="72">IF(OR(N43=0,N43=""),0,P43/N43)</f>
        <v>0</v>
      </c>
    </row>
    <row r="44" spans="1:18" x14ac:dyDescent="0.35">
      <c r="A44" s="155"/>
      <c r="B44" s="10" t="s">
        <v>120</v>
      </c>
      <c r="C44" s="502" t="s">
        <v>121</v>
      </c>
      <c r="D44" s="477"/>
      <c r="E44" s="477"/>
      <c r="F44" s="478"/>
      <c r="G44" s="2"/>
      <c r="H44" s="132">
        <f>+'Detailed Plan'!H43</f>
        <v>0</v>
      </c>
      <c r="I44" s="27" t="e">
        <f>SUM('Detailed Plan'!#REF!)</f>
        <v>#REF!</v>
      </c>
      <c r="J44" s="27" t="e">
        <f>+'Feb25'!J44+'Mar25'!K44</f>
        <v>#REF!</v>
      </c>
      <c r="K44" s="28"/>
      <c r="L44" s="29" t="e">
        <f t="shared" si="68"/>
        <v>#REF!</v>
      </c>
      <c r="M44" s="182"/>
      <c r="N44" s="153"/>
      <c r="O44" s="153"/>
      <c r="P44" s="153"/>
      <c r="Q44" s="153"/>
      <c r="R44" s="153"/>
    </row>
    <row r="45" spans="1:18" x14ac:dyDescent="0.35">
      <c r="A45" s="142"/>
      <c r="B45" s="3" t="s">
        <v>122</v>
      </c>
      <c r="C45" s="498" t="s">
        <v>123</v>
      </c>
      <c r="D45" s="498" t="s">
        <v>16</v>
      </c>
      <c r="E45" s="498"/>
      <c r="F45" s="438"/>
      <c r="G45" s="2"/>
      <c r="H45" s="159"/>
      <c r="I45" s="7"/>
      <c r="J45" s="7"/>
      <c r="K45" s="7"/>
      <c r="L45" s="7"/>
      <c r="M45" s="182"/>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+'Feb25'!J46+'Mar25'!K46</f>
        <v>#REF!</v>
      </c>
      <c r="K46" s="28"/>
      <c r="L46" s="29" t="e">
        <f t="shared" ref="L46" si="73">+J46-I46</f>
        <v>#REF!</v>
      </c>
      <c r="M46" s="182"/>
      <c r="N46" s="30">
        <f>+$G46*H46</f>
        <v>0</v>
      </c>
      <c r="O46" s="30" t="e">
        <f t="shared" ref="O46" si="74">+$G46*I46</f>
        <v>#REF!</v>
      </c>
      <c r="P46" s="30" t="e">
        <f t="shared" ref="P46" si="75">+$G46*J46</f>
        <v>#REF!</v>
      </c>
      <c r="Q46" s="30">
        <f t="shared" ref="Q46" si="76">+$G46*K46</f>
        <v>0</v>
      </c>
      <c r="R46" s="31">
        <f t="shared" ref="R46" si="77">IF(OR(N46=0,N46=""),0,P46/N46)</f>
        <v>0</v>
      </c>
    </row>
    <row r="47" spans="1:18" x14ac:dyDescent="0.35">
      <c r="A47" s="157"/>
      <c r="B47" s="3"/>
      <c r="C47" s="493" t="s">
        <v>125</v>
      </c>
      <c r="D47" s="493"/>
      <c r="E47" s="493"/>
      <c r="F47" s="494"/>
      <c r="G47" s="2"/>
      <c r="H47" s="207">
        <f>SUM(H41:H46)</f>
        <v>0</v>
      </c>
      <c r="I47" s="207" t="e">
        <f t="shared" ref="I47:L47" si="78">SUM(I41:I46)</f>
        <v>#REF!</v>
      </c>
      <c r="J47" s="207" t="e">
        <f t="shared" si="78"/>
        <v>#REF!</v>
      </c>
      <c r="K47" s="207">
        <f t="shared" si="78"/>
        <v>0</v>
      </c>
      <c r="L47" s="207" t="e">
        <f t="shared" si="78"/>
        <v>#REF!</v>
      </c>
      <c r="M47" s="182"/>
      <c r="N47" s="208">
        <f>SUM(N41:N46)</f>
        <v>0</v>
      </c>
      <c r="O47" s="208" t="e">
        <f t="shared" ref="O47:Q47" si="79">SUM(O41:O46)</f>
        <v>#REF!</v>
      </c>
      <c r="P47" s="208" t="e">
        <f t="shared" si="79"/>
        <v>#REF!</v>
      </c>
      <c r="Q47" s="208">
        <f t="shared" si="79"/>
        <v>0</v>
      </c>
      <c r="R47" s="164">
        <f t="shared" ref="R47:R48" si="80">IF(OR(N47=0,N47=""),0,P47/N47)</f>
        <v>0</v>
      </c>
    </row>
    <row r="48" spans="1:18" s="230" customFormat="1" ht="16" thickBot="1" x14ac:dyDescent="0.4">
      <c r="A48" s="228"/>
      <c r="B48" s="228"/>
      <c r="C48" s="571" t="s">
        <v>18</v>
      </c>
      <c r="D48" s="615"/>
      <c r="E48" s="616"/>
      <c r="F48" s="214"/>
      <c r="G48" s="214"/>
      <c r="H48" s="226">
        <f>+H38+H47</f>
        <v>0</v>
      </c>
      <c r="I48" s="226" t="e">
        <f t="shared" ref="I48:L48" si="81">+I38+I47</f>
        <v>#REF!</v>
      </c>
      <c r="J48" s="226" t="e">
        <f t="shared" si="81"/>
        <v>#REF!</v>
      </c>
      <c r="K48" s="226">
        <f t="shared" si="81"/>
        <v>0</v>
      </c>
      <c r="L48" s="226" t="e">
        <f t="shared" si="81"/>
        <v>#REF!</v>
      </c>
      <c r="M48" s="215"/>
      <c r="N48" s="229">
        <f>+N38+N47</f>
        <v>0</v>
      </c>
      <c r="O48" s="229" t="e">
        <f t="shared" ref="O48:Q48" si="82">+O38+O47</f>
        <v>#REF!</v>
      </c>
      <c r="P48" s="229" t="e">
        <f t="shared" si="82"/>
        <v>#REF!</v>
      </c>
      <c r="Q48" s="229">
        <f t="shared" si="82"/>
        <v>0</v>
      </c>
      <c r="R48" s="221">
        <f t="shared" si="80"/>
        <v>0</v>
      </c>
    </row>
    <row r="49" spans="1:18" ht="16" thickBot="1" x14ac:dyDescent="0.4">
      <c r="A49" s="39"/>
      <c r="B49" s="40"/>
      <c r="C49" s="41"/>
      <c r="E49" s="42"/>
      <c r="F49" s="42"/>
      <c r="G49" s="43"/>
      <c r="H49" s="43"/>
      <c r="I49" s="43"/>
      <c r="J49" s="43"/>
      <c r="K49" s="43"/>
      <c r="L49" s="44"/>
      <c r="M49" s="45"/>
      <c r="N49" s="45"/>
      <c r="O49" s="45"/>
      <c r="P49" s="45"/>
      <c r="Q49" s="45"/>
    </row>
    <row r="50" spans="1:18" ht="49.75"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ht="16" thickBot="1" x14ac:dyDescent="0.4">
      <c r="A51" s="47"/>
      <c r="B51" s="48"/>
      <c r="C51" s="49"/>
      <c r="D51" s="231" t="s">
        <v>39</v>
      </c>
      <c r="E51" s="51"/>
      <c r="F51" s="51"/>
      <c r="G51" s="52"/>
      <c r="H51" s="52"/>
      <c r="I51" s="52"/>
      <c r="J51" s="52"/>
      <c r="K51" s="52"/>
      <c r="L51" s="167"/>
      <c r="M51" s="168"/>
      <c r="N51" s="222">
        <f>+N48</f>
        <v>0</v>
      </c>
      <c r="O51" s="53" t="e">
        <f>+O48</f>
        <v>#REF!</v>
      </c>
      <c r="P51" s="53" t="e">
        <f>+P48</f>
        <v>#REF!</v>
      </c>
      <c r="Q51" s="53">
        <f>+Q48</f>
        <v>0</v>
      </c>
      <c r="R51" s="37">
        <f t="shared" ref="R51" si="83">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ht="15.5" x14ac:dyDescent="0.35">
      <c r="A79" s="88"/>
      <c r="B79" s="88"/>
      <c r="C79" s="88"/>
      <c r="D79" s="88"/>
      <c r="E79" s="90"/>
      <c r="F79" s="88"/>
      <c r="G79" s="88"/>
      <c r="H79" s="88"/>
      <c r="I79" s="88"/>
      <c r="J79" s="88"/>
      <c r="K79" s="88"/>
      <c r="L79" s="88"/>
      <c r="M79" s="88"/>
      <c r="N79" s="88"/>
      <c r="O79" s="88"/>
      <c r="P79" s="88"/>
      <c r="Q79" s="88"/>
    </row>
    <row r="80" spans="1:17" x14ac:dyDescent="0.35">
      <c r="A80" s="39"/>
      <c r="B80" s="91"/>
      <c r="C80" s="91"/>
      <c r="D80" s="91"/>
      <c r="E80" s="91"/>
      <c r="F80" s="92"/>
      <c r="G80" s="93"/>
      <c r="H80" s="93"/>
      <c r="I80" s="93"/>
      <c r="J80" s="93"/>
      <c r="K80" s="93"/>
      <c r="L80" s="94"/>
      <c r="M80" s="95"/>
      <c r="N80" s="95"/>
      <c r="O80" s="95"/>
      <c r="P80" s="95"/>
      <c r="Q80" s="95"/>
    </row>
    <row r="81" spans="1:17" ht="15" x14ac:dyDescent="0.35">
      <c r="A81" s="96" t="s">
        <v>54</v>
      </c>
      <c r="B81" s="81"/>
      <c r="E81" s="89"/>
      <c r="F81" s="97"/>
      <c r="G81" s="98"/>
      <c r="H81" s="99"/>
      <c r="I81" s="99"/>
      <c r="J81" s="99"/>
      <c r="K81" s="98"/>
      <c r="L81" s="99"/>
      <c r="M81" s="100"/>
      <c r="N81" s="100"/>
      <c r="O81" s="100"/>
      <c r="P81" s="100"/>
      <c r="Q81" s="100"/>
    </row>
    <row r="82" spans="1:17" ht="15.5" x14ac:dyDescent="0.35">
      <c r="A82" s="85"/>
      <c r="B82" s="557"/>
      <c r="C82" s="557"/>
      <c r="D82" s="557"/>
      <c r="E82" s="557"/>
      <c r="F82" s="557"/>
      <c r="G82" s="557"/>
      <c r="H82" s="557"/>
      <c r="I82" s="557"/>
      <c r="J82" s="557"/>
      <c r="K82" s="557"/>
      <c r="L82" s="557"/>
      <c r="M82" s="557"/>
      <c r="N82" s="557"/>
      <c r="O82" s="557"/>
      <c r="P82" s="557"/>
      <c r="Q82" s="558"/>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6"/>
      <c r="B87" s="559"/>
      <c r="C87" s="559"/>
      <c r="D87" s="559"/>
      <c r="E87" s="559"/>
      <c r="F87" s="559"/>
      <c r="G87" s="559"/>
      <c r="H87" s="559"/>
      <c r="I87" s="559"/>
      <c r="J87" s="559"/>
      <c r="K87" s="559"/>
      <c r="L87" s="559"/>
      <c r="M87" s="559"/>
      <c r="N87" s="559"/>
      <c r="O87" s="559"/>
      <c r="P87" s="559"/>
      <c r="Q87" s="560"/>
    </row>
    <row r="88" spans="1:17" x14ac:dyDescent="0.35">
      <c r="A88" s="87"/>
      <c r="B88" s="561"/>
      <c r="C88" s="561"/>
      <c r="D88" s="561"/>
      <c r="E88" s="561"/>
      <c r="F88" s="561"/>
      <c r="G88" s="561"/>
      <c r="H88" s="561"/>
      <c r="I88" s="561"/>
      <c r="J88" s="561"/>
      <c r="K88" s="561"/>
      <c r="L88" s="561"/>
      <c r="M88" s="561"/>
      <c r="N88" s="561"/>
      <c r="O88" s="561"/>
      <c r="P88" s="561"/>
      <c r="Q88" s="562"/>
    </row>
    <row r="89" spans="1:17" x14ac:dyDescent="0.35">
      <c r="A89" s="101"/>
      <c r="B89" s="563"/>
      <c r="C89" s="564"/>
      <c r="D89" s="564"/>
      <c r="E89" s="102"/>
      <c r="F89" s="103"/>
      <c r="G89" s="104"/>
      <c r="H89" s="105"/>
      <c r="I89" s="105"/>
      <c r="J89" s="105"/>
      <c r="K89" s="98"/>
      <c r="L89" s="99"/>
      <c r="M89" s="100"/>
      <c r="N89" s="100"/>
      <c r="O89" s="100"/>
      <c r="P89" s="100"/>
      <c r="Q89" s="100"/>
    </row>
    <row r="90" spans="1:17" ht="15.5" x14ac:dyDescent="0.35">
      <c r="A90" s="78" t="s">
        <v>55</v>
      </c>
      <c r="B90" s="106"/>
      <c r="C90" s="101"/>
      <c r="D90" s="107"/>
      <c r="E90" s="107"/>
      <c r="F90" s="97"/>
      <c r="G90" s="108"/>
      <c r="H90" s="108"/>
      <c r="I90" s="108"/>
      <c r="J90" s="108"/>
      <c r="K90" s="93"/>
      <c r="L90" s="94"/>
      <c r="M90" s="95"/>
      <c r="N90" s="95"/>
      <c r="O90" s="95"/>
      <c r="P90" s="95"/>
      <c r="Q90" s="95"/>
    </row>
    <row r="91" spans="1:17" ht="15.5" x14ac:dyDescent="0.35">
      <c r="A91" s="85"/>
      <c r="B91" s="557"/>
      <c r="C91" s="557"/>
      <c r="D91" s="557"/>
      <c r="E91" s="557"/>
      <c r="F91" s="557"/>
      <c r="G91" s="557"/>
      <c r="H91" s="557"/>
      <c r="I91" s="557"/>
      <c r="J91" s="557"/>
      <c r="K91" s="557"/>
      <c r="L91" s="557"/>
      <c r="M91" s="557"/>
      <c r="N91" s="557"/>
      <c r="O91" s="557"/>
      <c r="P91" s="557"/>
      <c r="Q91" s="558"/>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6"/>
      <c r="B96" s="559"/>
      <c r="C96" s="559"/>
      <c r="D96" s="559"/>
      <c r="E96" s="559"/>
      <c r="F96" s="559"/>
      <c r="G96" s="559"/>
      <c r="H96" s="559"/>
      <c r="I96" s="559"/>
      <c r="J96" s="559"/>
      <c r="K96" s="559"/>
      <c r="L96" s="559"/>
      <c r="M96" s="559"/>
      <c r="N96" s="559"/>
      <c r="O96" s="559"/>
      <c r="P96" s="559"/>
      <c r="Q96" s="560"/>
    </row>
    <row r="97" spans="1:18" x14ac:dyDescent="0.35">
      <c r="A97" s="87"/>
      <c r="B97" s="561"/>
      <c r="C97" s="561"/>
      <c r="D97" s="561"/>
      <c r="E97" s="561"/>
      <c r="F97" s="561"/>
      <c r="G97" s="561"/>
      <c r="H97" s="561"/>
      <c r="I97" s="561"/>
      <c r="J97" s="561"/>
      <c r="K97" s="561"/>
      <c r="L97" s="561"/>
      <c r="M97" s="561"/>
      <c r="N97" s="561"/>
      <c r="O97" s="561"/>
      <c r="P97" s="561"/>
      <c r="Q97" s="562"/>
    </row>
    <row r="98" spans="1:18" x14ac:dyDescent="0.35">
      <c r="A98" s="109"/>
      <c r="B98" s="563"/>
      <c r="C98" s="564"/>
      <c r="D98" s="564"/>
      <c r="E98" s="102"/>
      <c r="F98" s="103"/>
      <c r="G98" s="98"/>
      <c r="H98" s="99"/>
      <c r="I98" s="99"/>
      <c r="J98" s="99"/>
      <c r="K98" s="98"/>
      <c r="L98" s="99"/>
      <c r="M98" s="100"/>
      <c r="N98" s="100"/>
      <c r="O98" s="100"/>
      <c r="P98" s="100"/>
      <c r="Q98" s="100"/>
    </row>
    <row r="99" spans="1:18" ht="15.5" x14ac:dyDescent="0.35">
      <c r="A99" s="110" t="s">
        <v>114</v>
      </c>
      <c r="B99" s="111"/>
      <c r="C99" s="102"/>
      <c r="D99" s="102"/>
      <c r="E99" s="102"/>
      <c r="F99" s="103"/>
      <c r="G99" s="98"/>
      <c r="H99" s="99"/>
      <c r="I99" s="99"/>
      <c r="J99" s="99"/>
      <c r="K99" s="98"/>
      <c r="L99" s="99"/>
      <c r="M99" s="100"/>
      <c r="N99" s="100"/>
      <c r="O99" s="100"/>
      <c r="P99" s="100"/>
      <c r="Q99" s="100"/>
    </row>
    <row r="100" spans="1:18" ht="15.5" x14ac:dyDescent="0.35">
      <c r="A100" s="112"/>
      <c r="B100" s="192" t="s">
        <v>149</v>
      </c>
      <c r="C100" s="565" t="s">
        <v>148</v>
      </c>
      <c r="D100" s="565"/>
      <c r="E100" s="565"/>
      <c r="F100" s="565"/>
      <c r="G100" s="565"/>
      <c r="H100" s="565"/>
      <c r="I100" s="565"/>
      <c r="J100" s="565"/>
      <c r="K100" s="565"/>
      <c r="L100" s="565"/>
      <c r="M100" s="565"/>
      <c r="N100" s="565"/>
      <c r="O100" s="565"/>
      <c r="P100" s="565"/>
      <c r="Q100" s="565"/>
    </row>
    <row r="101" spans="1:18" ht="15.5" x14ac:dyDescent="0.35">
      <c r="A101" s="112"/>
      <c r="B101" s="193" t="s">
        <v>56</v>
      </c>
      <c r="C101" s="566" t="s">
        <v>150</v>
      </c>
      <c r="D101" s="566"/>
      <c r="E101" s="566"/>
      <c r="F101" s="566"/>
      <c r="G101" s="566"/>
      <c r="H101" s="566"/>
      <c r="I101" s="566"/>
      <c r="J101" s="566"/>
      <c r="K101" s="566"/>
      <c r="L101" s="194"/>
      <c r="M101" s="194"/>
      <c r="N101" s="194"/>
      <c r="O101" s="194"/>
      <c r="P101" s="194"/>
      <c r="Q101" s="195"/>
    </row>
    <row r="102" spans="1:18" x14ac:dyDescent="0.35">
      <c r="A102" s="109"/>
      <c r="B102" s="111"/>
      <c r="C102" s="102"/>
      <c r="D102" s="102"/>
      <c r="E102" s="102"/>
      <c r="F102" s="103"/>
      <c r="G102" s="98"/>
      <c r="H102" s="99"/>
      <c r="I102" s="99"/>
      <c r="J102" s="99"/>
      <c r="K102" s="98"/>
      <c r="L102" s="99"/>
      <c r="M102" s="100"/>
      <c r="N102" s="100"/>
      <c r="O102" s="100"/>
      <c r="P102" s="100"/>
      <c r="Q102" s="100"/>
    </row>
    <row r="103" spans="1:18" ht="15.5" x14ac:dyDescent="0.35">
      <c r="A103" s="78" t="s">
        <v>57</v>
      </c>
      <c r="B103" s="40"/>
      <c r="C103" s="77"/>
      <c r="D103" s="113"/>
      <c r="E103" s="107"/>
      <c r="F103" s="97"/>
      <c r="G103" s="108"/>
      <c r="H103" s="108"/>
      <c r="I103" s="108"/>
      <c r="J103" s="108"/>
      <c r="K103" s="93"/>
      <c r="L103" s="94"/>
      <c r="M103" s="95"/>
      <c r="N103" s="95"/>
      <c r="O103" s="95"/>
      <c r="P103" s="95"/>
      <c r="Q103" s="95"/>
    </row>
    <row r="104" spans="1:18" ht="74.25" customHeight="1" x14ac:dyDescent="0.35">
      <c r="A104" s="114"/>
      <c r="B104" s="115"/>
      <c r="C104" s="116"/>
      <c r="D104" s="116"/>
      <c r="E104" s="171"/>
      <c r="F104" s="117" t="s">
        <v>58</v>
      </c>
      <c r="G104" s="117" t="s">
        <v>59</v>
      </c>
      <c r="H104" s="117" t="s">
        <v>60</v>
      </c>
      <c r="I104" s="117" t="s">
        <v>61</v>
      </c>
      <c r="J104" s="117" t="s">
        <v>62</v>
      </c>
      <c r="K104" s="117" t="s">
        <v>155</v>
      </c>
      <c r="L104" s="117" t="s">
        <v>154</v>
      </c>
      <c r="N104" s="117" t="s">
        <v>63</v>
      </c>
      <c r="O104" s="117" t="s">
        <v>64</v>
      </c>
      <c r="P104" s="117" t="s">
        <v>65</v>
      </c>
      <c r="Q104" s="117" t="s">
        <v>66</v>
      </c>
      <c r="R104" s="117" t="s">
        <v>67</v>
      </c>
    </row>
    <row r="105" spans="1:18" x14ac:dyDescent="0.35">
      <c r="A105" s="118"/>
      <c r="B105" s="567" t="s">
        <v>68</v>
      </c>
      <c r="C105" s="568"/>
      <c r="D105" s="569"/>
      <c r="E105" s="119"/>
      <c r="F105" s="119"/>
      <c r="G105" s="119"/>
      <c r="H105" s="119"/>
      <c r="I105" s="120"/>
      <c r="J105" s="119"/>
      <c r="K105" s="119"/>
      <c r="L105" s="119"/>
      <c r="N105" s="119"/>
      <c r="O105" s="119"/>
      <c r="P105" s="119"/>
      <c r="Q105" s="120"/>
      <c r="R105" s="119"/>
    </row>
    <row r="106" spans="1:18" x14ac:dyDescent="0.35">
      <c r="A106" s="121" t="s">
        <v>69</v>
      </c>
      <c r="B106" s="556"/>
      <c r="C106" s="515"/>
      <c r="D106" s="515"/>
      <c r="E106" s="197"/>
      <c r="F106" s="122"/>
      <c r="G106" s="122"/>
      <c r="H106" s="122"/>
      <c r="I106" s="122"/>
      <c r="J106" s="122"/>
      <c r="K106" s="122"/>
      <c r="L106" s="122"/>
      <c r="N106" s="122"/>
      <c r="O106" s="122"/>
      <c r="P106" s="122"/>
      <c r="Q106" s="122"/>
      <c r="R106" s="122"/>
    </row>
    <row r="107" spans="1:18" x14ac:dyDescent="0.35">
      <c r="A107" s="121" t="s">
        <v>70</v>
      </c>
      <c r="B107" s="556"/>
      <c r="C107" s="515"/>
      <c r="D107" s="515"/>
      <c r="E107" s="197"/>
      <c r="F107" s="122"/>
      <c r="G107" s="122"/>
      <c r="H107" s="122"/>
      <c r="I107" s="122"/>
      <c r="J107" s="122"/>
      <c r="K107" s="122"/>
      <c r="L107" s="122"/>
      <c r="N107" s="122"/>
      <c r="O107" s="122"/>
      <c r="P107" s="122"/>
      <c r="Q107" s="122"/>
      <c r="R107" s="122"/>
    </row>
    <row r="108" spans="1:18" x14ac:dyDescent="0.35">
      <c r="A108" s="121" t="s">
        <v>71</v>
      </c>
      <c r="B108" s="556"/>
      <c r="C108" s="515"/>
      <c r="D108" s="515"/>
      <c r="E108" s="197"/>
      <c r="F108" s="122"/>
      <c r="G108" s="122"/>
      <c r="H108" s="122"/>
      <c r="I108" s="122"/>
      <c r="J108" s="122"/>
      <c r="K108" s="122"/>
      <c r="L108" s="122"/>
      <c r="N108" s="122"/>
      <c r="O108" s="122"/>
      <c r="P108" s="122"/>
      <c r="Q108" s="122"/>
      <c r="R108" s="122"/>
    </row>
    <row r="109" spans="1:18" x14ac:dyDescent="0.35">
      <c r="A109" s="121" t="s">
        <v>72</v>
      </c>
      <c r="B109" s="556"/>
      <c r="C109" s="515"/>
      <c r="D109" s="515"/>
      <c r="E109" s="197"/>
      <c r="F109" s="122"/>
      <c r="G109" s="122"/>
      <c r="H109" s="122"/>
      <c r="I109" s="122"/>
      <c r="J109" s="122"/>
      <c r="K109" s="122"/>
      <c r="L109" s="122"/>
      <c r="N109" s="122"/>
      <c r="O109" s="122"/>
      <c r="P109" s="122"/>
      <c r="Q109" s="122"/>
      <c r="R109" s="122"/>
    </row>
    <row r="110" spans="1:18" x14ac:dyDescent="0.35">
      <c r="A110" s="121" t="s">
        <v>73</v>
      </c>
      <c r="B110" s="570"/>
      <c r="C110" s="515"/>
      <c r="D110" s="515"/>
      <c r="E110" s="198"/>
      <c r="F110" s="124"/>
      <c r="G110" s="125"/>
      <c r="H110" s="125"/>
      <c r="I110" s="125"/>
      <c r="J110" s="123"/>
      <c r="K110" s="124"/>
      <c r="L110" s="124"/>
      <c r="N110" s="124"/>
      <c r="O110" s="125"/>
      <c r="P110" s="125"/>
      <c r="Q110" s="125"/>
      <c r="R110" s="123"/>
    </row>
    <row r="111" spans="1:18" x14ac:dyDescent="0.35">
      <c r="A111" s="121" t="s">
        <v>74</v>
      </c>
      <c r="B111" s="570"/>
      <c r="C111" s="515"/>
      <c r="D111" s="515"/>
      <c r="E111" s="198"/>
      <c r="F111" s="124"/>
      <c r="G111" s="125"/>
      <c r="H111" s="125"/>
      <c r="I111" s="125"/>
      <c r="J111" s="123"/>
      <c r="K111" s="124"/>
      <c r="L111" s="124"/>
      <c r="N111" s="124"/>
      <c r="O111" s="125"/>
      <c r="P111" s="125"/>
      <c r="Q111" s="125"/>
      <c r="R111" s="123"/>
    </row>
    <row r="112" spans="1:18" x14ac:dyDescent="0.35">
      <c r="A112" s="121" t="s">
        <v>75</v>
      </c>
      <c r="B112" s="570"/>
      <c r="C112" s="515"/>
      <c r="D112" s="515"/>
      <c r="E112" s="198"/>
      <c r="F112" s="124"/>
      <c r="G112" s="125"/>
      <c r="H112" s="125"/>
      <c r="I112" s="125"/>
      <c r="J112" s="123"/>
      <c r="K112" s="124"/>
      <c r="L112" s="124"/>
      <c r="N112" s="124"/>
      <c r="O112" s="125"/>
      <c r="P112" s="125"/>
      <c r="Q112" s="125"/>
      <c r="R112" s="123"/>
    </row>
    <row r="113" spans="1:18" x14ac:dyDescent="0.35">
      <c r="A113" s="121" t="s">
        <v>76</v>
      </c>
      <c r="B113" s="570"/>
      <c r="C113" s="515"/>
      <c r="D113" s="515"/>
      <c r="E113" s="198"/>
      <c r="F113" s="126"/>
      <c r="G113" s="127"/>
      <c r="H113" s="127"/>
      <c r="I113" s="127"/>
      <c r="J113" s="123"/>
      <c r="K113" s="126"/>
      <c r="L113" s="126"/>
      <c r="N113" s="126"/>
      <c r="O113" s="127"/>
      <c r="P113" s="127"/>
      <c r="Q113" s="127"/>
      <c r="R113" s="123"/>
    </row>
    <row r="114" spans="1:18" x14ac:dyDescent="0.35">
      <c r="A114" s="121" t="s">
        <v>77</v>
      </c>
      <c r="B114" s="514"/>
      <c r="C114" s="515"/>
      <c r="D114" s="515"/>
      <c r="E114" s="199"/>
      <c r="F114" s="128"/>
      <c r="G114" s="127"/>
      <c r="H114" s="127"/>
      <c r="I114" s="127"/>
      <c r="J114" s="126"/>
      <c r="K114" s="128"/>
      <c r="L114" s="128"/>
      <c r="N114" s="128"/>
      <c r="O114" s="127"/>
      <c r="P114" s="127"/>
      <c r="Q114" s="127"/>
      <c r="R114" s="126"/>
    </row>
    <row r="115" spans="1:18" x14ac:dyDescent="0.35">
      <c r="A115" s="121" t="s">
        <v>78</v>
      </c>
      <c r="B115" s="514"/>
      <c r="C115" s="515"/>
      <c r="D115" s="515"/>
      <c r="E115" s="200"/>
      <c r="F115" s="130"/>
      <c r="G115" s="131"/>
      <c r="H115" s="4"/>
      <c r="I115" s="4"/>
      <c r="J115" s="129"/>
      <c r="K115" s="130"/>
      <c r="L115" s="130"/>
      <c r="N115" s="130"/>
      <c r="O115" s="131"/>
      <c r="P115" s="4"/>
      <c r="Q115" s="4"/>
      <c r="R115" s="129"/>
    </row>
    <row r="116" spans="1:18" x14ac:dyDescent="0.35">
      <c r="A116" s="121" t="s">
        <v>79</v>
      </c>
      <c r="B116" s="514"/>
      <c r="C116" s="515"/>
      <c r="D116" s="515"/>
      <c r="E116" s="200"/>
      <c r="F116" s="130"/>
      <c r="G116" s="131"/>
      <c r="H116" s="4"/>
      <c r="I116" s="4"/>
      <c r="J116" s="129"/>
      <c r="K116" s="130"/>
      <c r="L116" s="130"/>
      <c r="N116" s="130"/>
      <c r="O116" s="131"/>
      <c r="P116" s="4"/>
      <c r="Q116" s="4"/>
      <c r="R116" s="129"/>
    </row>
    <row r="117" spans="1:18" x14ac:dyDescent="0.35">
      <c r="A117" s="121" t="s">
        <v>80</v>
      </c>
      <c r="B117" s="514"/>
      <c r="C117" s="515"/>
      <c r="D117" s="515"/>
      <c r="E117" s="200"/>
      <c r="F117" s="130"/>
      <c r="G117" s="131"/>
      <c r="H117" s="4"/>
      <c r="I117" s="4"/>
      <c r="J117" s="129"/>
      <c r="K117" s="130"/>
      <c r="L117" s="130"/>
      <c r="N117" s="130"/>
      <c r="O117" s="131"/>
      <c r="P117" s="4"/>
      <c r="Q117" s="4"/>
      <c r="R117" s="129"/>
    </row>
    <row r="118" spans="1:18" x14ac:dyDescent="0.35">
      <c r="A118" s="121" t="s">
        <v>81</v>
      </c>
      <c r="B118" s="514"/>
      <c r="C118" s="515"/>
      <c r="D118" s="515"/>
      <c r="E118" s="200"/>
      <c r="F118" s="130"/>
      <c r="G118" s="131"/>
      <c r="H118" s="4"/>
      <c r="I118" s="4"/>
      <c r="J118" s="129"/>
      <c r="K118" s="130"/>
      <c r="L118" s="130"/>
      <c r="N118" s="130"/>
      <c r="O118" s="131"/>
      <c r="P118" s="4"/>
      <c r="Q118" s="4"/>
      <c r="R118" s="129"/>
    </row>
    <row r="119" spans="1:18" x14ac:dyDescent="0.35">
      <c r="A119" s="121" t="s">
        <v>82</v>
      </c>
      <c r="B119" s="514"/>
      <c r="C119" s="515"/>
      <c r="D119" s="515"/>
      <c r="E119" s="200"/>
      <c r="F119" s="130"/>
      <c r="G119" s="131"/>
      <c r="H119" s="4"/>
      <c r="I119" s="4"/>
      <c r="J119" s="129"/>
      <c r="K119" s="130"/>
      <c r="L119" s="130"/>
      <c r="N119" s="130"/>
      <c r="O119" s="131"/>
      <c r="P119" s="4"/>
      <c r="Q119" s="4"/>
      <c r="R119" s="129"/>
    </row>
    <row r="120" spans="1:18" x14ac:dyDescent="0.35">
      <c r="A120" s="121" t="s">
        <v>83</v>
      </c>
      <c r="B120" s="514"/>
      <c r="C120" s="515"/>
      <c r="D120" s="515"/>
      <c r="E120" s="200"/>
      <c r="F120" s="130"/>
      <c r="G120" s="131"/>
      <c r="H120" s="4"/>
      <c r="I120" s="4"/>
      <c r="J120" s="129"/>
      <c r="K120" s="130"/>
      <c r="L120" s="130"/>
      <c r="N120" s="130"/>
      <c r="O120" s="131"/>
      <c r="P120" s="4"/>
      <c r="Q120" s="4"/>
      <c r="R120" s="129"/>
    </row>
    <row r="121" spans="1:18" x14ac:dyDescent="0.35">
      <c r="A121" s="121" t="s">
        <v>84</v>
      </c>
      <c r="B121" s="514"/>
      <c r="C121" s="515"/>
      <c r="D121" s="515"/>
      <c r="E121" s="200"/>
      <c r="F121" s="130"/>
      <c r="G121" s="131"/>
      <c r="H121" s="4"/>
      <c r="I121" s="4"/>
      <c r="J121" s="129"/>
      <c r="K121" s="130"/>
      <c r="L121" s="130"/>
      <c r="N121" s="130"/>
      <c r="O121" s="131"/>
      <c r="P121" s="4"/>
      <c r="Q121" s="4"/>
      <c r="R121" s="129"/>
    </row>
    <row r="122" spans="1:18" x14ac:dyDescent="0.35">
      <c r="A122" s="121" t="s">
        <v>85</v>
      </c>
      <c r="B122" s="514"/>
      <c r="C122" s="515"/>
      <c r="D122" s="515"/>
      <c r="E122" s="200"/>
      <c r="F122" s="130"/>
      <c r="G122" s="131"/>
      <c r="H122" s="4"/>
      <c r="I122" s="4"/>
      <c r="J122" s="129"/>
      <c r="K122" s="130"/>
      <c r="L122" s="130"/>
      <c r="N122" s="130"/>
      <c r="O122" s="131"/>
      <c r="P122" s="4"/>
      <c r="Q122" s="4"/>
      <c r="R122" s="129"/>
    </row>
    <row r="123" spans="1:18" x14ac:dyDescent="0.35">
      <c r="A123" s="121" t="s">
        <v>86</v>
      </c>
      <c r="B123" s="514"/>
      <c r="C123" s="515"/>
      <c r="D123" s="515"/>
      <c r="E123" s="200"/>
      <c r="F123" s="130"/>
      <c r="G123" s="131"/>
      <c r="H123" s="4"/>
      <c r="I123" s="4"/>
      <c r="J123" s="129"/>
      <c r="K123" s="130"/>
      <c r="L123" s="130"/>
      <c r="N123" s="130"/>
      <c r="O123" s="131"/>
      <c r="P123" s="4"/>
      <c r="Q123" s="4"/>
      <c r="R123" s="129"/>
    </row>
  </sheetData>
  <mergeCells count="95">
    <mergeCell ref="B114:D114"/>
    <mergeCell ref="B108:D108"/>
    <mergeCell ref="B110:D110"/>
    <mergeCell ref="B111:D111"/>
    <mergeCell ref="B112:D112"/>
    <mergeCell ref="B113:D113"/>
    <mergeCell ref="B72:Q78"/>
    <mergeCell ref="C100:Q100"/>
    <mergeCell ref="C101:K101"/>
    <mergeCell ref="B105:D105"/>
    <mergeCell ref="B106:D106"/>
    <mergeCell ref="A62:Q62"/>
    <mergeCell ref="A64:F64"/>
    <mergeCell ref="G64:K64"/>
    <mergeCell ref="N64:Q64"/>
    <mergeCell ref="B109:D109"/>
    <mergeCell ref="A66:F66"/>
    <mergeCell ref="G66:K66"/>
    <mergeCell ref="N66:Q66"/>
    <mergeCell ref="A68:Q68"/>
    <mergeCell ref="C69:P69"/>
    <mergeCell ref="D70:Q70"/>
    <mergeCell ref="B107:D107"/>
    <mergeCell ref="B82:Q88"/>
    <mergeCell ref="B89:D89"/>
    <mergeCell ref="B91:Q97"/>
    <mergeCell ref="B98:D98"/>
    <mergeCell ref="C34:F34"/>
    <mergeCell ref="C35:F35"/>
    <mergeCell ref="C36:F36"/>
    <mergeCell ref="C37:F37"/>
    <mergeCell ref="C38:F38"/>
    <mergeCell ref="C4:F4"/>
    <mergeCell ref="C14:F14"/>
    <mergeCell ref="C15:F15"/>
    <mergeCell ref="C16:F16"/>
    <mergeCell ref="C17:F17"/>
    <mergeCell ref="B5:F5"/>
    <mergeCell ref="C6:F6"/>
    <mergeCell ref="C7:F7"/>
    <mergeCell ref="C8:F8"/>
    <mergeCell ref="C9:F9"/>
    <mergeCell ref="C10:F10"/>
    <mergeCell ref="C11:F11"/>
    <mergeCell ref="C12:F12"/>
    <mergeCell ref="B13:F13"/>
    <mergeCell ref="A1:R1"/>
    <mergeCell ref="A2:B2"/>
    <mergeCell ref="C2:E2"/>
    <mergeCell ref="H2:J2"/>
    <mergeCell ref="H3:L3"/>
    <mergeCell ref="N3:R3"/>
    <mergeCell ref="C3:E3"/>
    <mergeCell ref="B120:D120"/>
    <mergeCell ref="B121:D121"/>
    <mergeCell ref="B122:D122"/>
    <mergeCell ref="B123:D123"/>
    <mergeCell ref="B115:D115"/>
    <mergeCell ref="B116:D116"/>
    <mergeCell ref="B117:D117"/>
    <mergeCell ref="B118:D118"/>
    <mergeCell ref="B119:D119"/>
    <mergeCell ref="A56:Q57"/>
    <mergeCell ref="G59:K59"/>
    <mergeCell ref="N59:Q59"/>
    <mergeCell ref="A60:C60"/>
    <mergeCell ref="D54:Q54"/>
    <mergeCell ref="D60:G60"/>
    <mergeCell ref="I60:Q60"/>
    <mergeCell ref="C48:E48"/>
    <mergeCell ref="C40:F40"/>
    <mergeCell ref="C41:F41"/>
    <mergeCell ref="C42:F42"/>
    <mergeCell ref="B39:F39"/>
    <mergeCell ref="C47:F47"/>
    <mergeCell ref="C46:F46"/>
    <mergeCell ref="C43:F43"/>
    <mergeCell ref="C44:F44"/>
    <mergeCell ref="C45:F45"/>
    <mergeCell ref="C26:F26"/>
    <mergeCell ref="B30:F30"/>
    <mergeCell ref="C33:F33"/>
    <mergeCell ref="C27:F27"/>
    <mergeCell ref="C28:F28"/>
    <mergeCell ref="C29:F29"/>
    <mergeCell ref="C31:F31"/>
    <mergeCell ref="C32:F32"/>
    <mergeCell ref="C24:F24"/>
    <mergeCell ref="C25:F25"/>
    <mergeCell ref="C23:F23"/>
    <mergeCell ref="C18:F18"/>
    <mergeCell ref="C19:F19"/>
    <mergeCell ref="C20:F20"/>
    <mergeCell ref="C21:F21"/>
    <mergeCell ref="C22:F22"/>
  </mergeCells>
  <printOptions horizontalCentered="1"/>
  <pageMargins left="0.2" right="0.2" top="0.5" bottom="0.5" header="0.3" footer="0.3"/>
  <pageSetup scale="68" orientation="landscape" r:id="rId1"/>
  <rowBreaks count="2" manualBreakCount="2">
    <brk id="48" max="16383" man="1"/>
    <brk id="97"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23"/>
  <sheetViews>
    <sheetView view="pageBreakPreview" zoomScale="120" zoomScaleNormal="100" zoomScaleSheetLayoutView="120" workbookViewId="0">
      <selection sqref="A1:R1"/>
    </sheetView>
  </sheetViews>
  <sheetFormatPr defaultRowHeight="14.5" x14ac:dyDescent="0.35"/>
  <cols>
    <col min="1" max="3" width="6.54296875" customWidth="1"/>
    <col min="4" max="4" width="6.1796875" customWidth="1"/>
    <col min="5" max="5" width="41.1796875" customWidth="1"/>
    <col min="6" max="6" width="9.1796875" customWidth="1"/>
    <col min="7" max="7" width="7.54296875" customWidth="1"/>
    <col min="8" max="12" width="9.81640625" customWidth="1"/>
    <col min="13" max="13" width="2" customWidth="1"/>
    <col min="14" max="15" width="11.1796875" customWidth="1"/>
    <col min="16" max="18" width="9.81640625" customWidth="1"/>
  </cols>
  <sheetData>
    <row r="1" spans="1:21" s="13" customFormat="1" ht="34.5" customHeight="1" thickBot="1" x14ac:dyDescent="0.4">
      <c r="A1" s="443" t="s">
        <v>173</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4" t="e">
        <f>+#REF!</f>
        <v>#REF!</v>
      </c>
      <c r="L2" s="15">
        <v>45777</v>
      </c>
      <c r="M2" s="16"/>
      <c r="N2" s="17"/>
      <c r="O2" s="18" t="s">
        <v>21</v>
      </c>
      <c r="P2" s="17"/>
      <c r="Q2" s="19"/>
      <c r="R2" s="20" t="e">
        <f>+'Detailed Plan'!G51-'Apr25'!P51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3.25" customHeight="1" x14ac:dyDescent="0.35">
      <c r="A4" s="134" t="s">
        <v>88</v>
      </c>
      <c r="B4" s="135" t="s">
        <v>89</v>
      </c>
      <c r="C4" s="449" t="s">
        <v>90</v>
      </c>
      <c r="D4" s="450"/>
      <c r="E4" s="450"/>
      <c r="F4" s="451"/>
      <c r="G4" s="22" t="str">
        <f>+'Mar25'!G4</f>
        <v xml:space="preserve">FY-26 Rate     </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607"/>
      <c r="F8" s="608"/>
      <c r="G8" s="178">
        <v>10</v>
      </c>
      <c r="H8" s="132">
        <f>+'Detailed Plan'!H7</f>
        <v>0</v>
      </c>
      <c r="I8" s="27" t="e">
        <f>SUM('Detailed Plan'!#REF!)</f>
        <v>#REF!</v>
      </c>
      <c r="J8" s="27" t="e">
        <f>+'Mar25'!J8+'Apr25'!K8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586"/>
      <c r="E9" s="586"/>
      <c r="F9" s="587"/>
      <c r="G9" s="7"/>
      <c r="H9" s="22"/>
      <c r="I9" s="22"/>
      <c r="J9" s="22"/>
      <c r="K9" s="24"/>
      <c r="L9" s="22"/>
      <c r="M9" s="182"/>
      <c r="N9" s="182"/>
      <c r="O9" s="182"/>
      <c r="P9" s="182"/>
      <c r="Q9" s="182"/>
      <c r="R9" s="183"/>
    </row>
    <row r="10" spans="1:21" x14ac:dyDescent="0.35">
      <c r="A10" s="175"/>
      <c r="B10" s="174"/>
      <c r="C10" s="460" t="s">
        <v>137</v>
      </c>
      <c r="D10" s="461"/>
      <c r="E10" s="607"/>
      <c r="F10" s="608"/>
      <c r="G10" s="179">
        <v>20</v>
      </c>
      <c r="H10" s="132">
        <f>+'Detailed Plan'!H9</f>
        <v>0</v>
      </c>
      <c r="I10" s="27" t="e">
        <f>SUM('Detailed Plan'!#REF!)</f>
        <v>#REF!</v>
      </c>
      <c r="J10" s="27" t="e">
        <f>+'Mar25'!J10+'Apr25'!K10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607"/>
      <c r="F11" s="608"/>
      <c r="G11" s="179">
        <v>10</v>
      </c>
      <c r="H11" s="132">
        <f>+'Detailed Plan'!H10</f>
        <v>0</v>
      </c>
      <c r="I11" s="27" t="e">
        <f>SUM('Detailed Plan'!#REF!)</f>
        <v>#REF!</v>
      </c>
      <c r="J11" s="27" t="e">
        <f>+'Mar25'!J11+'Apr25'!K11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609"/>
      <c r="E12" s="609"/>
      <c r="F12" s="610"/>
      <c r="G12" s="7"/>
      <c r="H12" s="204">
        <f>SUM(H8:H11)</f>
        <v>0</v>
      </c>
      <c r="I12" s="204" t="e">
        <f t="shared" ref="I12:L12" si="11">SUM(I8:I11)</f>
        <v>#REF!</v>
      </c>
      <c r="J12" s="204" t="e">
        <f t="shared" si="11"/>
        <v>#REF!</v>
      </c>
      <c r="K12" s="204">
        <f t="shared" si="11"/>
        <v>0</v>
      </c>
      <c r="L12" s="204" t="e">
        <f t="shared" si="11"/>
        <v>#REF!</v>
      </c>
      <c r="M12" s="182"/>
      <c r="N12" s="205">
        <f>SUM(N8:N11)</f>
        <v>0</v>
      </c>
      <c r="O12" s="205" t="e">
        <f t="shared" ref="O12:Q12" si="12">SUM(O8:O11)</f>
        <v>#REF!</v>
      </c>
      <c r="P12" s="205" t="e">
        <f t="shared" si="12"/>
        <v>#REF!</v>
      </c>
      <c r="Q12" s="205">
        <f t="shared" si="12"/>
        <v>0</v>
      </c>
      <c r="R12" s="187">
        <f t="shared" ref="R12" si="13">IF(OR(N12=0,N12=""),0,P12/N12)</f>
        <v>0</v>
      </c>
    </row>
    <row r="13" spans="1:21" x14ac:dyDescent="0.35">
      <c r="A13" s="136"/>
      <c r="B13" s="614" t="s">
        <v>4</v>
      </c>
      <c r="C13" s="471"/>
      <c r="D13" s="471"/>
      <c r="E13" s="471"/>
      <c r="F13" s="472"/>
      <c r="G13" s="7"/>
      <c r="H13" s="7"/>
      <c r="I13" s="7"/>
      <c r="J13" s="7"/>
      <c r="K13" s="7"/>
      <c r="L13" s="7"/>
      <c r="M13" s="182"/>
      <c r="N13" s="7"/>
      <c r="O13" s="7"/>
      <c r="P13" s="7"/>
      <c r="Q13" s="7"/>
      <c r="R13" s="7"/>
    </row>
    <row r="14" spans="1:21" ht="23.5" customHeight="1" x14ac:dyDescent="0.35">
      <c r="A14" s="136" t="s">
        <v>91</v>
      </c>
      <c r="B14" s="137" t="s">
        <v>92</v>
      </c>
      <c r="C14" s="529" t="s">
        <v>151</v>
      </c>
      <c r="D14" s="530"/>
      <c r="E14" s="530"/>
      <c r="F14" s="531"/>
      <c r="G14" s="138">
        <v>30</v>
      </c>
      <c r="H14" s="132">
        <f>+'Detailed Plan'!H13</f>
        <v>0</v>
      </c>
      <c r="I14" s="27" t="e">
        <f>SUM('Detailed Plan'!#REF!)</f>
        <v>#REF!</v>
      </c>
      <c r="J14" s="27" t="e">
        <f>+'Mar25'!J14+'Apr25'!K14</f>
        <v>#REF!</v>
      </c>
      <c r="K14" s="28"/>
      <c r="L14" s="29" t="e">
        <f t="shared" ref="L14" si="14">+J14-I14</f>
        <v>#REF!</v>
      </c>
      <c r="M14" s="182"/>
      <c r="N14" s="30">
        <f>+$G14*H14</f>
        <v>0</v>
      </c>
      <c r="O14" s="30" t="e">
        <f t="shared" ref="O14" si="15">+$G14*I14</f>
        <v>#REF!</v>
      </c>
      <c r="P14" s="30" t="e">
        <f t="shared" ref="P14" si="16">+$G14*J14</f>
        <v>#REF!</v>
      </c>
      <c r="Q14" s="30">
        <f t="shared" ref="Q14" si="17">+$G14*K14</f>
        <v>0</v>
      </c>
      <c r="R14" s="31">
        <f t="shared" ref="R14" si="18">IF(OR(N14=0,N14=""),0,P14/N14)</f>
        <v>0</v>
      </c>
    </row>
    <row r="15" spans="1:21" x14ac:dyDescent="0.35">
      <c r="A15" s="140" t="s">
        <v>94</v>
      </c>
      <c r="B15" s="3" t="s">
        <v>95</v>
      </c>
      <c r="C15" s="470" t="s">
        <v>5</v>
      </c>
      <c r="D15" s="471"/>
      <c r="E15" s="471"/>
      <c r="F15" s="472"/>
      <c r="G15" s="7"/>
      <c r="H15" s="159"/>
      <c r="I15" s="7"/>
      <c r="J15" s="7"/>
      <c r="K15" s="7"/>
      <c r="L15" s="7"/>
      <c r="M15" s="182"/>
      <c r="N15" s="7"/>
      <c r="O15" s="7"/>
      <c r="P15" s="7"/>
      <c r="Q15" s="7"/>
      <c r="R15" s="7"/>
    </row>
    <row r="16" spans="1:21" x14ac:dyDescent="0.35">
      <c r="A16" s="141"/>
      <c r="B16" s="3" t="s">
        <v>96</v>
      </c>
      <c r="C16" s="459" t="s">
        <v>97</v>
      </c>
      <c r="D16" s="435"/>
      <c r="E16" s="435"/>
      <c r="F16" s="436"/>
      <c r="G16" s="7"/>
      <c r="H16" s="159"/>
      <c r="I16" s="7"/>
      <c r="J16" s="7"/>
      <c r="K16" s="7"/>
      <c r="L16" s="7"/>
      <c r="M16" s="182"/>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+'Mar25'!J17+'Apr25'!K17</f>
        <v>#REF!</v>
      </c>
      <c r="K17" s="28"/>
      <c r="L17" s="29" t="e">
        <f t="shared" ref="L17:L19" si="19">+J17-I17</f>
        <v>#REF!</v>
      </c>
      <c r="M17" s="182"/>
      <c r="N17" s="30">
        <f t="shared" ref="N17:N19" si="20">+$G17*H17</f>
        <v>0</v>
      </c>
      <c r="O17" s="30" t="e">
        <f t="shared" ref="O17:O19" si="21">+$G17*I17</f>
        <v>#REF!</v>
      </c>
      <c r="P17" s="30" t="e">
        <f t="shared" ref="P17:P19" si="22">+$G17*J17</f>
        <v>#REF!</v>
      </c>
      <c r="Q17" s="30">
        <f t="shared" ref="Q17:Q19" si="23">+$G17*K17</f>
        <v>0</v>
      </c>
      <c r="R17" s="31">
        <f t="shared" ref="R17:R19" si="24">IF(OR(N17=0,N17=""),0,P17/N17)</f>
        <v>0</v>
      </c>
    </row>
    <row r="18" spans="1:18" x14ac:dyDescent="0.35">
      <c r="A18" s="142"/>
      <c r="B18" s="3"/>
      <c r="C18" s="423" t="s">
        <v>7</v>
      </c>
      <c r="D18" s="424"/>
      <c r="E18" s="424"/>
      <c r="F18" s="425"/>
      <c r="G18" s="34">
        <v>20</v>
      </c>
      <c r="H18" s="132">
        <f>+'Detailed Plan'!H17</f>
        <v>0</v>
      </c>
      <c r="I18" s="27" t="e">
        <f>SUM('Detailed Plan'!#REF!)</f>
        <v>#REF!</v>
      </c>
      <c r="J18" s="27" t="e">
        <f>+'Mar25'!J18+'Apr25'!K18</f>
        <v>#REF!</v>
      </c>
      <c r="K18" s="28"/>
      <c r="L18" s="29" t="e">
        <f t="shared" si="19"/>
        <v>#REF!</v>
      </c>
      <c r="M18" s="182"/>
      <c r="N18" s="30">
        <f t="shared" si="20"/>
        <v>0</v>
      </c>
      <c r="O18" s="30" t="e">
        <f t="shared" si="21"/>
        <v>#REF!</v>
      </c>
      <c r="P18" s="30" t="e">
        <f t="shared" si="22"/>
        <v>#REF!</v>
      </c>
      <c r="Q18" s="30">
        <f t="shared" si="23"/>
        <v>0</v>
      </c>
      <c r="R18" s="31">
        <f t="shared" si="24"/>
        <v>0</v>
      </c>
    </row>
    <row r="19" spans="1:18" x14ac:dyDescent="0.35">
      <c r="A19" s="141"/>
      <c r="B19" s="3" t="s">
        <v>98</v>
      </c>
      <c r="C19" s="473" t="s">
        <v>99</v>
      </c>
      <c r="D19" s="474"/>
      <c r="E19" s="474"/>
      <c r="F19" s="475"/>
      <c r="G19" s="34">
        <v>10</v>
      </c>
      <c r="H19" s="132">
        <f>+'Detailed Plan'!H18</f>
        <v>0</v>
      </c>
      <c r="I19" s="27" t="e">
        <f>SUM('Detailed Plan'!#REF!)</f>
        <v>#REF!</v>
      </c>
      <c r="J19" s="27" t="e">
        <f>+'Mar25'!J19+'Apr25'!K19</f>
        <v>#REF!</v>
      </c>
      <c r="K19" s="28"/>
      <c r="L19" s="29" t="e">
        <f t="shared" si="19"/>
        <v>#REF!</v>
      </c>
      <c r="M19" s="182"/>
      <c r="N19" s="30">
        <f t="shared" si="20"/>
        <v>0</v>
      </c>
      <c r="O19" s="30" t="e">
        <f t="shared" si="21"/>
        <v>#REF!</v>
      </c>
      <c r="P19" s="30" t="e">
        <f t="shared" si="22"/>
        <v>#REF!</v>
      </c>
      <c r="Q19" s="30">
        <f t="shared" si="23"/>
        <v>0</v>
      </c>
      <c r="R19" s="31">
        <f t="shared" si="24"/>
        <v>0</v>
      </c>
    </row>
    <row r="20" spans="1:18" x14ac:dyDescent="0.35">
      <c r="A20" s="142"/>
      <c r="B20" s="3" t="s">
        <v>100</v>
      </c>
      <c r="C20" s="431" t="s">
        <v>8</v>
      </c>
      <c r="D20" s="437"/>
      <c r="E20" s="437"/>
      <c r="F20" s="438"/>
      <c r="G20" s="7"/>
      <c r="H20" s="159"/>
      <c r="I20" s="7"/>
      <c r="J20" s="7"/>
      <c r="K20" s="7"/>
      <c r="L20" s="7"/>
      <c r="M20" s="182"/>
      <c r="N20" s="7"/>
      <c r="O20" s="7"/>
      <c r="P20" s="7"/>
      <c r="Q20" s="7"/>
      <c r="R20" s="7"/>
    </row>
    <row r="21" spans="1:18" ht="14.5" customHeight="1" x14ac:dyDescent="0.35">
      <c r="A21" s="143"/>
      <c r="B21" s="9" t="s">
        <v>101</v>
      </c>
      <c r="C21" s="459" t="s">
        <v>145</v>
      </c>
      <c r="D21" s="586"/>
      <c r="E21" s="586"/>
      <c r="F21" s="587"/>
      <c r="G21" s="2"/>
      <c r="H21" s="159"/>
      <c r="I21" s="7"/>
      <c r="J21" s="7"/>
      <c r="K21" s="7"/>
      <c r="L21" s="7"/>
      <c r="M21" s="182"/>
      <c r="N21" s="7"/>
      <c r="O21" s="7"/>
      <c r="P21" s="7"/>
      <c r="Q21" s="7"/>
      <c r="R21" s="7"/>
    </row>
    <row r="22" spans="1:18" ht="14.5" customHeight="1" x14ac:dyDescent="0.35">
      <c r="A22" s="144"/>
      <c r="B22" s="9"/>
      <c r="C22" s="476" t="s">
        <v>146</v>
      </c>
      <c r="D22" s="588"/>
      <c r="E22" s="588"/>
      <c r="F22" s="589"/>
      <c r="G22" s="138">
        <v>60</v>
      </c>
      <c r="H22" s="132">
        <f>+'Detailed Plan'!H21</f>
        <v>0</v>
      </c>
      <c r="I22" s="27" t="e">
        <f>SUM('Detailed Plan'!#REF!)</f>
        <v>#REF!</v>
      </c>
      <c r="J22" s="27" t="e">
        <f>+'Mar25'!J22+'Apr25'!K22</f>
        <v>#REF!</v>
      </c>
      <c r="K22" s="28"/>
      <c r="L22" s="29" t="e">
        <f t="shared" ref="L22" si="25">+J22-I22</f>
        <v>#REF!</v>
      </c>
      <c r="M22" s="182"/>
      <c r="N22" s="30">
        <f>+$G22*H22</f>
        <v>0</v>
      </c>
      <c r="O22" s="30" t="e">
        <f t="shared" ref="O22" si="26">+$G22*I22</f>
        <v>#REF!</v>
      </c>
      <c r="P22" s="30" t="e">
        <f t="shared" ref="P22" si="27">+$G22*J22</f>
        <v>#REF!</v>
      </c>
      <c r="Q22" s="30">
        <f t="shared" ref="Q22" si="28">+$G22*K22</f>
        <v>0</v>
      </c>
      <c r="R22" s="31">
        <f t="shared" ref="R22" si="29">IF(OR(N22=0,N22=""),0,P22/N22)</f>
        <v>0</v>
      </c>
    </row>
    <row r="23" spans="1:18" x14ac:dyDescent="0.35">
      <c r="A23" s="144"/>
      <c r="B23" s="9" t="s">
        <v>102</v>
      </c>
      <c r="C23" s="431" t="s">
        <v>9</v>
      </c>
      <c r="D23" s="437"/>
      <c r="E23" s="437"/>
      <c r="F23" s="438"/>
      <c r="G23" s="2"/>
      <c r="H23" s="159"/>
      <c r="I23" s="7"/>
      <c r="J23" s="7"/>
      <c r="K23" s="7"/>
      <c r="L23" s="7"/>
      <c r="M23" s="182"/>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+'Mar25'!J24+'Apr25'!K24</f>
        <v>#REF!</v>
      </c>
      <c r="K24" s="28"/>
      <c r="L24" s="29" t="e">
        <f t="shared" ref="L24:L28" si="30">+J24-I24</f>
        <v>#REF!</v>
      </c>
      <c r="M24" s="182"/>
      <c r="N24" s="30">
        <f t="shared" ref="N24:N28" si="31">+$G24*H24</f>
        <v>0</v>
      </c>
      <c r="O24" s="30" t="e">
        <f t="shared" ref="O24:O28" si="32">+$G24*I24</f>
        <v>#REF!</v>
      </c>
      <c r="P24" s="30" t="e">
        <f t="shared" ref="P24:P28" si="33">+$G24*J24</f>
        <v>#REF!</v>
      </c>
      <c r="Q24" s="30">
        <f t="shared" ref="Q24:Q28" si="34">+$G24*K24</f>
        <v>0</v>
      </c>
      <c r="R24" s="31">
        <f t="shared" ref="R24:R25" si="35">IF(OR(N24=0,N24=""),0,P24/N24)</f>
        <v>0</v>
      </c>
    </row>
    <row r="25" spans="1:18" ht="15" customHeight="1" x14ac:dyDescent="0.35">
      <c r="A25" s="143"/>
      <c r="B25" s="9" t="s">
        <v>160</v>
      </c>
      <c r="C25" s="439" t="s">
        <v>159</v>
      </c>
      <c r="D25" s="533"/>
      <c r="E25" s="533"/>
      <c r="F25" s="534"/>
      <c r="G25" s="138">
        <v>10</v>
      </c>
      <c r="H25" s="132">
        <f>+'Detailed Plan'!H24</f>
        <v>0</v>
      </c>
      <c r="I25" s="27" t="e">
        <f>+'Detailed Plan'!#REF!</f>
        <v>#REF!</v>
      </c>
      <c r="J25" s="27">
        <f t="shared" ref="J25" si="36">+K25</f>
        <v>0</v>
      </c>
      <c r="K25" s="28"/>
      <c r="L25" s="29" t="e">
        <f t="shared" si="30"/>
        <v>#REF!</v>
      </c>
      <c r="M25" s="182"/>
      <c r="N25" s="30">
        <f t="shared" si="31"/>
        <v>0</v>
      </c>
      <c r="O25" s="30" t="e">
        <f t="shared" si="32"/>
        <v>#REF!</v>
      </c>
      <c r="P25" s="30">
        <f t="shared" si="33"/>
        <v>0</v>
      </c>
      <c r="Q25" s="30">
        <f t="shared" si="34"/>
        <v>0</v>
      </c>
      <c r="R25" s="31">
        <f t="shared" si="35"/>
        <v>0</v>
      </c>
    </row>
    <row r="26" spans="1:18" x14ac:dyDescent="0.35">
      <c r="A26" s="143"/>
      <c r="B26" s="9" t="s">
        <v>104</v>
      </c>
      <c r="C26" s="439" t="s">
        <v>139</v>
      </c>
      <c r="D26" s="586"/>
      <c r="E26" s="586"/>
      <c r="F26" s="587"/>
      <c r="G26" s="138">
        <v>10</v>
      </c>
      <c r="H26" s="132">
        <f>+'Detailed Plan'!H25</f>
        <v>0</v>
      </c>
      <c r="I26" s="27" t="e">
        <f>SUM('Detailed Plan'!#REF!)</f>
        <v>#REF!</v>
      </c>
      <c r="J26" s="27">
        <f>+'Mar25'!J26+'Apr25'!K26</f>
        <v>0</v>
      </c>
      <c r="K26" s="28"/>
      <c r="L26" s="29" t="e">
        <f t="shared" si="30"/>
        <v>#REF!</v>
      </c>
      <c r="M26" s="182"/>
      <c r="N26" s="30">
        <f t="shared" si="31"/>
        <v>0</v>
      </c>
      <c r="O26" s="30" t="e">
        <f t="shared" si="32"/>
        <v>#REF!</v>
      </c>
      <c r="P26" s="30">
        <f t="shared" si="33"/>
        <v>0</v>
      </c>
      <c r="Q26" s="30">
        <f t="shared" si="34"/>
        <v>0</v>
      </c>
      <c r="R26" s="31">
        <f t="shared" ref="R26:R28" si="37">IF(OR(N26=0,N26=""),0,P26/N26)</f>
        <v>0</v>
      </c>
    </row>
    <row r="27" spans="1:18" ht="14.5" customHeight="1" x14ac:dyDescent="0.35">
      <c r="A27" s="202"/>
      <c r="B27" s="176"/>
      <c r="C27" s="439" t="s">
        <v>162</v>
      </c>
      <c r="D27" s="591"/>
      <c r="E27" s="591"/>
      <c r="F27" s="592"/>
      <c r="G27" s="138">
        <v>25</v>
      </c>
      <c r="H27" s="132">
        <f>+'Detailed Plan'!H26</f>
        <v>0</v>
      </c>
      <c r="I27" s="27" t="e">
        <f>SUM('Detailed Plan'!#REF!)</f>
        <v>#REF!</v>
      </c>
      <c r="J27" s="27" t="e">
        <f>+'Mar25'!J27+'Apr25'!K27</f>
        <v>#REF!</v>
      </c>
      <c r="K27" s="28"/>
      <c r="L27" s="29" t="e">
        <f t="shared" si="30"/>
        <v>#REF!</v>
      </c>
      <c r="M27" s="182"/>
      <c r="N27" s="30">
        <f t="shared" si="31"/>
        <v>0</v>
      </c>
      <c r="O27" s="30" t="e">
        <f t="shared" si="32"/>
        <v>#REF!</v>
      </c>
      <c r="P27" s="30" t="e">
        <f t="shared" si="33"/>
        <v>#REF!</v>
      </c>
      <c r="Q27" s="30">
        <f t="shared" si="34"/>
        <v>0</v>
      </c>
      <c r="R27" s="31">
        <f t="shared" si="37"/>
        <v>0</v>
      </c>
    </row>
    <row r="28" spans="1:18" x14ac:dyDescent="0.35">
      <c r="A28" s="140" t="s">
        <v>105</v>
      </c>
      <c r="B28" s="146" t="s">
        <v>106</v>
      </c>
      <c r="C28" s="529" t="s">
        <v>107</v>
      </c>
      <c r="D28" s="530"/>
      <c r="E28" s="530"/>
      <c r="F28" s="531"/>
      <c r="G28" s="138">
        <v>30</v>
      </c>
      <c r="H28" s="132">
        <f>+'Detailed Plan'!H27</f>
        <v>0</v>
      </c>
      <c r="I28" s="27" t="e">
        <f>SUM('Detailed Plan'!#REF!)</f>
        <v>#REF!</v>
      </c>
      <c r="J28" s="27" t="e">
        <f>+'Mar25'!J28+'Apr25'!K28</f>
        <v>#REF!</v>
      </c>
      <c r="K28" s="28"/>
      <c r="L28" s="29" t="e">
        <f t="shared" si="30"/>
        <v>#REF!</v>
      </c>
      <c r="M28" s="182"/>
      <c r="N28" s="30">
        <f t="shared" si="31"/>
        <v>0</v>
      </c>
      <c r="O28" s="30" t="e">
        <f t="shared" si="32"/>
        <v>#REF!</v>
      </c>
      <c r="P28" s="30" t="e">
        <f t="shared" si="33"/>
        <v>#REF!</v>
      </c>
      <c r="Q28" s="30">
        <f t="shared" si="34"/>
        <v>0</v>
      </c>
      <c r="R28" s="31">
        <f t="shared" si="37"/>
        <v>0</v>
      </c>
    </row>
    <row r="29" spans="1:18" x14ac:dyDescent="0.35">
      <c r="A29" s="147"/>
      <c r="B29" s="35"/>
      <c r="C29" s="429" t="s">
        <v>11</v>
      </c>
      <c r="D29" s="487"/>
      <c r="E29" s="487"/>
      <c r="F29" s="430"/>
      <c r="G29" s="5"/>
      <c r="H29" s="185">
        <f>SUM(H17:H28)</f>
        <v>0</v>
      </c>
      <c r="I29" s="185" t="e">
        <f t="shared" ref="I29:L29" si="38">SUM(I17:I28)</f>
        <v>#REF!</v>
      </c>
      <c r="J29" s="185" t="e">
        <f t="shared" si="38"/>
        <v>#REF!</v>
      </c>
      <c r="K29" s="185">
        <f t="shared" si="38"/>
        <v>0</v>
      </c>
      <c r="L29" s="185" t="e">
        <f t="shared" si="38"/>
        <v>#REF!</v>
      </c>
      <c r="M29" s="182"/>
      <c r="N29" s="209">
        <f>SUM(N14:N28)</f>
        <v>0</v>
      </c>
      <c r="O29" s="209" t="e">
        <f t="shared" ref="O29:Q29" si="39">SUM(O14:O28)</f>
        <v>#REF!</v>
      </c>
      <c r="P29" s="209" t="e">
        <f t="shared" si="39"/>
        <v>#REF!</v>
      </c>
      <c r="Q29" s="209">
        <f t="shared" si="39"/>
        <v>0</v>
      </c>
      <c r="R29" s="187">
        <f t="shared" ref="R29" si="40">IF(OR(N29=0,N29=""),0,P29/N29)</f>
        <v>0</v>
      </c>
    </row>
    <row r="30" spans="1:18" x14ac:dyDescent="0.35">
      <c r="A30" s="148" t="s">
        <v>108</v>
      </c>
      <c r="B30" s="486" t="s">
        <v>12</v>
      </c>
      <c r="C30" s="471"/>
      <c r="D30" s="471"/>
      <c r="E30" s="471"/>
      <c r="F30" s="472"/>
      <c r="G30" s="5"/>
      <c r="H30" s="159"/>
      <c r="I30" s="7"/>
      <c r="J30" s="7"/>
      <c r="K30" s="7"/>
      <c r="L30" s="7"/>
      <c r="M30" s="182"/>
      <c r="N30" s="7"/>
      <c r="O30" s="7"/>
      <c r="P30" s="7"/>
      <c r="Q30" s="7"/>
      <c r="R30" s="7"/>
    </row>
    <row r="31" spans="1:18" x14ac:dyDescent="0.35">
      <c r="A31" s="149"/>
      <c r="B31" s="11" t="s">
        <v>109</v>
      </c>
      <c r="C31" s="488" t="s">
        <v>13</v>
      </c>
      <c r="D31" s="488"/>
      <c r="E31" s="488"/>
      <c r="F31" s="472"/>
      <c r="G31" s="5"/>
      <c r="H31" s="159"/>
      <c r="I31" s="7"/>
      <c r="J31" s="7"/>
      <c r="K31" s="7"/>
      <c r="L31" s="7"/>
      <c r="M31" s="182"/>
      <c r="N31" s="7"/>
      <c r="O31" s="7"/>
      <c r="P31" s="7"/>
      <c r="Q31" s="7"/>
      <c r="R31" s="7"/>
    </row>
    <row r="32" spans="1:18" x14ac:dyDescent="0.35">
      <c r="A32" s="150"/>
      <c r="B32" s="35"/>
      <c r="C32" s="489" t="s">
        <v>110</v>
      </c>
      <c r="D32" s="440"/>
      <c r="E32" s="440"/>
      <c r="F32" s="441"/>
      <c r="G32" s="151">
        <v>25</v>
      </c>
      <c r="H32" s="132">
        <f>+'Detailed Plan'!H31</f>
        <v>0</v>
      </c>
      <c r="I32" s="27" t="e">
        <f>SUM('Detailed Plan'!#REF!)</f>
        <v>#REF!</v>
      </c>
      <c r="J32" s="27" t="e">
        <f>+'Mar25'!J32+'Apr25'!K32</f>
        <v>#REF!</v>
      </c>
      <c r="K32" s="28"/>
      <c r="L32" s="29" t="e">
        <f t="shared" ref="L32" si="41">+J32-I32</f>
        <v>#REF!</v>
      </c>
      <c r="M32" s="182"/>
      <c r="N32" s="30">
        <f>+$G32*H32</f>
        <v>0</v>
      </c>
      <c r="O32" s="30" t="e">
        <f t="shared" ref="O32" si="42">+$G32*I32</f>
        <v>#REF!</v>
      </c>
      <c r="P32" s="30" t="e">
        <f t="shared" ref="P32" si="43">+$G32*J32</f>
        <v>#REF!</v>
      </c>
      <c r="Q32" s="30">
        <f t="shared" ref="Q32" si="44">+$G32*K32</f>
        <v>0</v>
      </c>
      <c r="R32" s="31">
        <f t="shared" ref="R32" si="45">IF(OR(N32=0,N32=""),0,P32/N32)</f>
        <v>0</v>
      </c>
    </row>
    <row r="33" spans="1:18" x14ac:dyDescent="0.35">
      <c r="A33" s="147"/>
      <c r="B33" s="35" t="s">
        <v>140</v>
      </c>
      <c r="C33" s="431" t="s">
        <v>141</v>
      </c>
      <c r="D33" s="432"/>
      <c r="E33" s="432"/>
      <c r="F33" s="433"/>
      <c r="G33" s="182"/>
      <c r="H33" s="182"/>
      <c r="I33" s="182"/>
      <c r="J33" s="182"/>
      <c r="K33" s="182"/>
      <c r="L33" s="182"/>
      <c r="M33" s="182"/>
      <c r="N33" s="182"/>
      <c r="O33" s="182"/>
      <c r="P33" s="182"/>
      <c r="Q33" s="182"/>
      <c r="R33" s="182"/>
    </row>
    <row r="34" spans="1:18" x14ac:dyDescent="0.35">
      <c r="A34" s="147"/>
      <c r="B34" s="35"/>
      <c r="C34" s="442" t="s">
        <v>142</v>
      </c>
      <c r="D34" s="474"/>
      <c r="E34" s="474"/>
      <c r="F34" s="475"/>
      <c r="G34" s="151">
        <v>10</v>
      </c>
      <c r="H34" s="132">
        <f>+'Detailed Plan'!H33</f>
        <v>0</v>
      </c>
      <c r="I34" s="27" t="e">
        <f>SUM('Detailed Plan'!#REF!)</f>
        <v>#REF!</v>
      </c>
      <c r="J34" s="27" t="e">
        <f>+'Mar25'!J34+'Apr25'!K34</f>
        <v>#REF!</v>
      </c>
      <c r="K34" s="28"/>
      <c r="L34" s="29" t="e">
        <f t="shared" ref="L34" si="46">+J34-I34</f>
        <v>#REF!</v>
      </c>
      <c r="M34" s="182"/>
      <c r="N34" s="30">
        <f>+$G34*H34</f>
        <v>0</v>
      </c>
      <c r="O34" s="30" t="e">
        <f t="shared" ref="O34" si="47">+$G34*I34</f>
        <v>#REF!</v>
      </c>
      <c r="P34" s="30" t="e">
        <f t="shared" ref="P34" si="48">+$G34*J34</f>
        <v>#REF!</v>
      </c>
      <c r="Q34" s="30">
        <f t="shared" ref="Q34" si="49">+$G34*K34</f>
        <v>0</v>
      </c>
      <c r="R34" s="31">
        <f t="shared" ref="R34" si="50">IF(OR(N34=0,N34=""),0,P34/N34)</f>
        <v>0</v>
      </c>
    </row>
    <row r="35" spans="1:18" x14ac:dyDescent="0.35">
      <c r="A35" s="143"/>
      <c r="B35" s="9" t="s">
        <v>111</v>
      </c>
      <c r="C35" s="431" t="s">
        <v>14</v>
      </c>
      <c r="D35" s="432"/>
      <c r="E35" s="432"/>
      <c r="F35" s="433"/>
      <c r="G35" s="2"/>
      <c r="H35" s="159"/>
      <c r="I35" s="7"/>
      <c r="J35" s="7"/>
      <c r="K35" s="7"/>
      <c r="L35" s="7"/>
      <c r="M35" s="182"/>
      <c r="N35" s="7"/>
      <c r="O35" s="7"/>
      <c r="P35" s="7"/>
      <c r="Q35" s="7"/>
      <c r="R35" s="7"/>
    </row>
    <row r="36" spans="1:18" x14ac:dyDescent="0.35">
      <c r="A36" s="144"/>
      <c r="B36" s="9"/>
      <c r="C36" s="434" t="s">
        <v>147</v>
      </c>
      <c r="D36" s="435"/>
      <c r="E36" s="435"/>
      <c r="F36" s="436"/>
      <c r="G36" s="151">
        <v>50</v>
      </c>
      <c r="H36" s="132">
        <f>+'Detailed Plan'!H35</f>
        <v>0</v>
      </c>
      <c r="I36" s="27" t="e">
        <f>SUM('Detailed Plan'!#REF!)</f>
        <v>#REF!</v>
      </c>
      <c r="J36" s="27" t="e">
        <f>+'Mar25'!J36+'Apr25'!K36</f>
        <v>#REF!</v>
      </c>
      <c r="K36" s="28"/>
      <c r="L36" s="29" t="e">
        <f t="shared" ref="L36" si="51">+J36-I36</f>
        <v>#REF!</v>
      </c>
      <c r="M36" s="182"/>
      <c r="N36" s="30">
        <f>+$G36*H36</f>
        <v>0</v>
      </c>
      <c r="O36" s="30" t="e">
        <f t="shared" ref="O36" si="52">+$G36*I36</f>
        <v>#REF!</v>
      </c>
      <c r="P36" s="30" t="e">
        <f t="shared" ref="P36" si="53">+$G36*J36</f>
        <v>#REF!</v>
      </c>
      <c r="Q36" s="30">
        <f t="shared" ref="Q36" si="54">+$G36*K36</f>
        <v>0</v>
      </c>
      <c r="R36" s="31">
        <f t="shared" ref="R36:R38" si="55">IF(OR(N36=0,N36=""),0,P36/N36)</f>
        <v>0</v>
      </c>
    </row>
    <row r="37" spans="1:18" x14ac:dyDescent="0.35">
      <c r="A37" s="147"/>
      <c r="B37" s="35"/>
      <c r="C37" s="429" t="s">
        <v>15</v>
      </c>
      <c r="D37" s="429"/>
      <c r="E37" s="429"/>
      <c r="F37" s="430"/>
      <c r="G37" s="5"/>
      <c r="H37" s="132">
        <f>SUM(H32:H36)</f>
        <v>0</v>
      </c>
      <c r="I37" s="132" t="e">
        <f t="shared" ref="I37:L37" si="56">SUM(I32:I36)</f>
        <v>#REF!</v>
      </c>
      <c r="J37" s="132" t="e">
        <f t="shared" si="56"/>
        <v>#REF!</v>
      </c>
      <c r="K37" s="132">
        <f t="shared" si="56"/>
        <v>0</v>
      </c>
      <c r="L37" s="132" t="e">
        <f t="shared" si="56"/>
        <v>#REF!</v>
      </c>
      <c r="M37" s="7"/>
      <c r="N37" s="30">
        <f>SUM(N32:N36)</f>
        <v>0</v>
      </c>
      <c r="O37" s="30" t="e">
        <f t="shared" ref="O37:Q37" si="57">SUM(O32:O36)</f>
        <v>#REF!</v>
      </c>
      <c r="P37" s="30" t="e">
        <f t="shared" si="57"/>
        <v>#REF!</v>
      </c>
      <c r="Q37" s="30">
        <f t="shared" si="57"/>
        <v>0</v>
      </c>
      <c r="R37" s="31">
        <f t="shared" si="55"/>
        <v>0</v>
      </c>
    </row>
    <row r="38" spans="1:18" x14ac:dyDescent="0.35">
      <c r="A38" s="152"/>
      <c r="B38" s="3"/>
      <c r="C38" s="490" t="s">
        <v>113</v>
      </c>
      <c r="D38" s="491"/>
      <c r="E38" s="491"/>
      <c r="F38" s="492"/>
      <c r="G38" s="153"/>
      <c r="H38" s="191">
        <f>+H37+H29+H12</f>
        <v>0</v>
      </c>
      <c r="I38" s="191" t="e">
        <f t="shared" ref="I38:L38" si="58">+I37+I29+I12</f>
        <v>#REF!</v>
      </c>
      <c r="J38" s="191" t="e">
        <f t="shared" si="58"/>
        <v>#REF!</v>
      </c>
      <c r="K38" s="191">
        <f t="shared" si="58"/>
        <v>0</v>
      </c>
      <c r="L38" s="191" t="e">
        <f t="shared" si="58"/>
        <v>#REF!</v>
      </c>
      <c r="M38" s="7"/>
      <c r="N38" s="189">
        <f>+N29+N37+N12</f>
        <v>0</v>
      </c>
      <c r="O38" s="189" t="e">
        <f t="shared" ref="O38:Q38" si="59">+O29+O37+O12</f>
        <v>#REF!</v>
      </c>
      <c r="P38" s="189" t="e">
        <f t="shared" si="59"/>
        <v>#REF!</v>
      </c>
      <c r="Q38" s="189">
        <f t="shared" si="59"/>
        <v>0</v>
      </c>
      <c r="R38" s="190">
        <f t="shared" si="55"/>
        <v>0</v>
      </c>
    </row>
    <row r="39" spans="1:18" ht="18" customHeight="1" x14ac:dyDescent="0.35">
      <c r="A39" s="154"/>
      <c r="B39" s="11"/>
      <c r="C39" s="599" t="s">
        <v>114</v>
      </c>
      <c r="D39" s="600"/>
      <c r="E39" s="600"/>
      <c r="F39" s="600"/>
      <c r="G39" s="153"/>
      <c r="H39" s="159"/>
      <c r="I39" s="7"/>
      <c r="J39" s="7"/>
      <c r="K39" s="7"/>
      <c r="L39" s="7"/>
      <c r="M39" s="182"/>
      <c r="N39" s="7"/>
      <c r="O39" s="7"/>
      <c r="P39" s="7"/>
      <c r="Q39" s="7"/>
      <c r="R39" s="7"/>
    </row>
    <row r="40" spans="1:18" x14ac:dyDescent="0.35">
      <c r="A40" s="142"/>
      <c r="B40" s="3" t="s">
        <v>115</v>
      </c>
      <c r="C40" s="488" t="s">
        <v>116</v>
      </c>
      <c r="D40" s="471"/>
      <c r="E40" s="471"/>
      <c r="F40" s="472"/>
      <c r="G40" s="2"/>
      <c r="H40" s="159"/>
      <c r="I40" s="7"/>
      <c r="J40" s="7"/>
      <c r="K40" s="7"/>
      <c r="L40" s="7"/>
      <c r="M40" s="182"/>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+'Mar25'!J41+'Apr25'!K41</f>
        <v>#REF!</v>
      </c>
      <c r="K41" s="28"/>
      <c r="L41" s="29" t="e">
        <f t="shared" ref="L41:L44" si="60">+J41-I41</f>
        <v>#REF!</v>
      </c>
      <c r="M41" s="182"/>
      <c r="N41" s="30">
        <f>+$G41*H41</f>
        <v>0</v>
      </c>
      <c r="O41" s="30" t="e">
        <f t="shared" ref="O41" si="61">+$G41*I41</f>
        <v>#REF!</v>
      </c>
      <c r="P41" s="30" t="e">
        <f t="shared" ref="P41" si="62">+$G41*J41</f>
        <v>#REF!</v>
      </c>
      <c r="Q41" s="30">
        <f t="shared" ref="Q41" si="63">+$G41*K41</f>
        <v>0</v>
      </c>
      <c r="R41" s="31">
        <f t="shared" ref="R41" si="64">IF(OR(N41=0,N41=""),0,P41/N41)</f>
        <v>0</v>
      </c>
    </row>
    <row r="42" spans="1:18" x14ac:dyDescent="0.35">
      <c r="A42" s="155"/>
      <c r="B42" s="10" t="s">
        <v>118</v>
      </c>
      <c r="C42" s="501" t="s">
        <v>17</v>
      </c>
      <c r="D42" s="477"/>
      <c r="E42" s="477"/>
      <c r="F42" s="478"/>
      <c r="G42" s="2"/>
      <c r="H42" s="132">
        <f>+'Detailed Plan'!H41</f>
        <v>0</v>
      </c>
      <c r="I42" s="27" t="e">
        <f>SUM('Detailed Plan'!#REF!)</f>
        <v>#REF!</v>
      </c>
      <c r="J42" s="27" t="e">
        <f>+'Mar25'!J42+'Apr25'!K42</f>
        <v>#REF!</v>
      </c>
      <c r="K42" s="28"/>
      <c r="L42" s="29" t="e">
        <f t="shared" si="60"/>
        <v>#REF!</v>
      </c>
      <c r="M42" s="182"/>
      <c r="N42" s="7"/>
      <c r="O42" s="7"/>
      <c r="P42" s="7"/>
      <c r="Q42" s="7"/>
      <c r="R42" s="7"/>
    </row>
    <row r="43" spans="1:18" x14ac:dyDescent="0.35">
      <c r="A43" s="155"/>
      <c r="B43" s="10"/>
      <c r="C43" s="502" t="s">
        <v>119</v>
      </c>
      <c r="D43" s="477"/>
      <c r="E43" s="477"/>
      <c r="F43" s="478"/>
      <c r="G43" s="138">
        <v>20</v>
      </c>
      <c r="H43" s="132">
        <f>+'Detailed Plan'!H42</f>
        <v>0</v>
      </c>
      <c r="I43" s="27" t="e">
        <f>SUM('Detailed Plan'!#REF!)</f>
        <v>#REF!</v>
      </c>
      <c r="J43" s="27" t="e">
        <f>+'Mar25'!J43+'Apr25'!K43</f>
        <v>#REF!</v>
      </c>
      <c r="K43" s="28"/>
      <c r="L43" s="29" t="e">
        <f t="shared" si="60"/>
        <v>#REF!</v>
      </c>
      <c r="M43" s="182"/>
      <c r="N43" s="30">
        <f>+$G43*H43</f>
        <v>0</v>
      </c>
      <c r="O43" s="30" t="e">
        <f t="shared" ref="O43" si="65">+$G43*I43</f>
        <v>#REF!</v>
      </c>
      <c r="P43" s="30" t="e">
        <f t="shared" ref="P43" si="66">+$G43*J43</f>
        <v>#REF!</v>
      </c>
      <c r="Q43" s="30">
        <f t="shared" ref="Q43" si="67">+$G43*K43</f>
        <v>0</v>
      </c>
      <c r="R43" s="31">
        <f t="shared" ref="R43" si="68">IF(OR(N43=0,N43=""),0,P43/N43)</f>
        <v>0</v>
      </c>
    </row>
    <row r="44" spans="1:18" x14ac:dyDescent="0.35">
      <c r="A44" s="155"/>
      <c r="B44" s="10" t="s">
        <v>120</v>
      </c>
      <c r="C44" s="502" t="s">
        <v>121</v>
      </c>
      <c r="D44" s="477"/>
      <c r="E44" s="477"/>
      <c r="F44" s="478"/>
      <c r="G44" s="2"/>
      <c r="H44" s="132">
        <f>+'Detailed Plan'!H43</f>
        <v>0</v>
      </c>
      <c r="I44" s="27" t="e">
        <f>SUM('Detailed Plan'!#REF!)</f>
        <v>#REF!</v>
      </c>
      <c r="J44" s="27" t="e">
        <f>+'Mar25'!J44+'Apr25'!K44</f>
        <v>#REF!</v>
      </c>
      <c r="K44" s="28"/>
      <c r="L44" s="29" t="e">
        <f t="shared" si="60"/>
        <v>#REF!</v>
      </c>
      <c r="M44" s="182"/>
      <c r="N44" s="7"/>
      <c r="O44" s="7"/>
      <c r="P44" s="7"/>
      <c r="Q44" s="7"/>
      <c r="R44" s="7"/>
    </row>
    <row r="45" spans="1:18" x14ac:dyDescent="0.35">
      <c r="A45" s="142"/>
      <c r="B45" s="3" t="s">
        <v>122</v>
      </c>
      <c r="C45" s="498" t="s">
        <v>123</v>
      </c>
      <c r="D45" s="498" t="s">
        <v>16</v>
      </c>
      <c r="E45" s="498"/>
      <c r="F45" s="438"/>
      <c r="G45" s="2"/>
      <c r="H45" s="159"/>
      <c r="I45" s="7"/>
      <c r="J45" s="7"/>
      <c r="K45" s="7"/>
      <c r="L45" s="7"/>
      <c r="M45" s="182"/>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+'Mar25'!J46+'Apr25'!K46</f>
        <v>#REF!</v>
      </c>
      <c r="K46" s="28"/>
      <c r="L46" s="29" t="e">
        <f t="shared" ref="L46" si="69">+J46-I46</f>
        <v>#REF!</v>
      </c>
      <c r="M46" s="182"/>
      <c r="N46" s="30">
        <f>+$G46*H46</f>
        <v>0</v>
      </c>
      <c r="O46" s="30" t="e">
        <f t="shared" ref="O46" si="70">+$G46*I46</f>
        <v>#REF!</v>
      </c>
      <c r="P46" s="30" t="e">
        <f t="shared" ref="P46" si="71">+$G46*J46</f>
        <v>#REF!</v>
      </c>
      <c r="Q46" s="30">
        <f t="shared" ref="Q46" si="72">+$G46*K46</f>
        <v>0</v>
      </c>
      <c r="R46" s="31">
        <f t="shared" ref="R46" si="73">IF(OR(N46=0,N46=""),0,P46/N46)</f>
        <v>0</v>
      </c>
    </row>
    <row r="47" spans="1:18" x14ac:dyDescent="0.35">
      <c r="A47" s="157"/>
      <c r="B47" s="3"/>
      <c r="C47" s="493" t="s">
        <v>125</v>
      </c>
      <c r="D47" s="493"/>
      <c r="E47" s="493"/>
      <c r="F47" s="494"/>
      <c r="G47" s="2"/>
      <c r="H47" s="224">
        <f>SUM(H41:H46)</f>
        <v>0</v>
      </c>
      <c r="I47" s="224" t="e">
        <f t="shared" ref="I47:L47" si="74">SUM(I41:I46)</f>
        <v>#REF!</v>
      </c>
      <c r="J47" s="224" t="e">
        <f t="shared" si="74"/>
        <v>#REF!</v>
      </c>
      <c r="K47" s="224">
        <f t="shared" si="74"/>
        <v>0</v>
      </c>
      <c r="L47" s="224" t="e">
        <f t="shared" si="74"/>
        <v>#REF!</v>
      </c>
      <c r="M47" s="182"/>
      <c r="N47" s="212">
        <f>SUM(N41:N46)</f>
        <v>0</v>
      </c>
      <c r="O47" s="212" t="e">
        <f t="shared" ref="O47:Q47" si="75">SUM(O41:O46)</f>
        <v>#REF!</v>
      </c>
      <c r="P47" s="212" t="e">
        <f t="shared" si="75"/>
        <v>#REF!</v>
      </c>
      <c r="Q47" s="212">
        <f t="shared" si="75"/>
        <v>0</v>
      </c>
      <c r="R47" s="164">
        <f t="shared" ref="R47:R48" si="76">IF(OR(N47=0,N47=""),0,P47/N47)</f>
        <v>0</v>
      </c>
    </row>
    <row r="48" spans="1:18" s="218" customFormat="1" ht="16" thickBot="1" x14ac:dyDescent="0.4">
      <c r="A48" s="213"/>
      <c r="B48" s="213"/>
      <c r="C48" s="571" t="s">
        <v>18</v>
      </c>
      <c r="D48" s="572"/>
      <c r="E48" s="573"/>
      <c r="F48" s="214"/>
      <c r="G48" s="214"/>
      <c r="H48" s="226">
        <f>+H38+H47</f>
        <v>0</v>
      </c>
      <c r="I48" s="226" t="e">
        <f t="shared" ref="I48:L48" si="77">+I38+I47</f>
        <v>#REF!</v>
      </c>
      <c r="J48" s="226" t="e">
        <f t="shared" si="77"/>
        <v>#REF!</v>
      </c>
      <c r="K48" s="226">
        <f t="shared" si="77"/>
        <v>0</v>
      </c>
      <c r="L48" s="226" t="e">
        <f t="shared" si="77"/>
        <v>#REF!</v>
      </c>
      <c r="M48" s="215"/>
      <c r="N48" s="227">
        <f>+N38+N47</f>
        <v>0</v>
      </c>
      <c r="O48" s="227" t="e">
        <f t="shared" ref="O48:Q48" si="78">+O38+O47</f>
        <v>#REF!</v>
      </c>
      <c r="P48" s="227" t="e">
        <f t="shared" si="78"/>
        <v>#REF!</v>
      </c>
      <c r="Q48" s="227">
        <f t="shared" si="78"/>
        <v>0</v>
      </c>
      <c r="R48" s="217">
        <f t="shared" si="76"/>
        <v>0</v>
      </c>
    </row>
    <row r="49" spans="1:18" ht="16" thickBot="1" x14ac:dyDescent="0.4">
      <c r="A49" s="39"/>
      <c r="B49" s="40"/>
      <c r="C49" s="41"/>
      <c r="E49" s="42"/>
      <c r="F49" s="42"/>
      <c r="G49" s="43"/>
      <c r="H49" s="43"/>
      <c r="I49" s="43"/>
      <c r="J49" s="43"/>
      <c r="K49" s="43"/>
      <c r="L49" s="44"/>
      <c r="M49" s="45"/>
      <c r="N49" s="45"/>
      <c r="O49" s="45"/>
      <c r="P49" s="45"/>
      <c r="Q49" s="45"/>
    </row>
    <row r="50" spans="1:18" ht="49.75" customHeight="1" thickBot="1" x14ac:dyDescent="0.4">
      <c r="A50" s="39"/>
      <c r="B50" s="40"/>
      <c r="C50" s="41"/>
      <c r="E50" s="42"/>
      <c r="F50" s="42"/>
      <c r="G50" s="43"/>
      <c r="H50" s="43"/>
      <c r="I50" s="43"/>
      <c r="J50" s="43"/>
      <c r="K50" s="43"/>
      <c r="L50" s="44"/>
      <c r="N50" s="46" t="s">
        <v>34</v>
      </c>
      <c r="O50" s="46" t="s">
        <v>35</v>
      </c>
      <c r="P50" s="46" t="s">
        <v>36</v>
      </c>
      <c r="Q50" s="46" t="s">
        <v>37</v>
      </c>
      <c r="R50" s="46" t="s">
        <v>38</v>
      </c>
    </row>
    <row r="51" spans="1:18" s="218" customFormat="1" ht="16" thickBot="1" x14ac:dyDescent="0.4">
      <c r="A51" s="232"/>
      <c r="B51" s="40"/>
      <c r="C51" s="233"/>
      <c r="D51" s="231" t="s">
        <v>39</v>
      </c>
      <c r="E51" s="234"/>
      <c r="F51" s="234"/>
      <c r="G51" s="235"/>
      <c r="H51" s="235"/>
      <c r="I51" s="235"/>
      <c r="J51" s="235"/>
      <c r="K51" s="235"/>
      <c r="L51" s="236"/>
      <c r="M51" s="237"/>
      <c r="N51" s="222">
        <f>+N48</f>
        <v>0</v>
      </c>
      <c r="O51" s="222" t="e">
        <f>+O48</f>
        <v>#REF!</v>
      </c>
      <c r="P51" s="222" t="e">
        <f>+P48</f>
        <v>#REF!</v>
      </c>
      <c r="Q51" s="222">
        <f>+Q48</f>
        <v>0</v>
      </c>
      <c r="R51" s="223">
        <f t="shared" ref="R51" si="79">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15.5" x14ac:dyDescent="0.35">
      <c r="A70" s="39"/>
      <c r="B70" s="40"/>
      <c r="C70" s="77"/>
      <c r="D70" s="554"/>
      <c r="E70" s="554"/>
      <c r="F70" s="555"/>
      <c r="G70" s="555"/>
      <c r="H70" s="555"/>
      <c r="I70" s="555"/>
      <c r="J70" s="555"/>
      <c r="K70" s="555"/>
      <c r="L70" s="555"/>
      <c r="M70" s="555"/>
      <c r="N70" s="555"/>
      <c r="O70" s="555"/>
      <c r="P70" s="555"/>
      <c r="Q70" s="555"/>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ht="15.5" x14ac:dyDescent="0.35">
      <c r="A79" s="88"/>
      <c r="B79" s="88"/>
      <c r="C79" s="88"/>
      <c r="D79" s="88"/>
      <c r="E79" s="90"/>
      <c r="F79" s="88"/>
      <c r="G79" s="88"/>
      <c r="H79" s="88"/>
      <c r="I79" s="88"/>
      <c r="J79" s="88"/>
      <c r="K79" s="88"/>
      <c r="L79" s="88"/>
      <c r="M79" s="88"/>
      <c r="N79" s="88"/>
      <c r="O79" s="88"/>
      <c r="P79" s="88"/>
      <c r="Q79" s="88"/>
    </row>
    <row r="80" spans="1:17" x14ac:dyDescent="0.35">
      <c r="A80" s="39"/>
      <c r="B80" s="91"/>
      <c r="C80" s="91"/>
      <c r="D80" s="91"/>
      <c r="E80" s="91"/>
      <c r="F80" s="92"/>
      <c r="G80" s="93"/>
      <c r="H80" s="93"/>
      <c r="I80" s="93"/>
      <c r="J80" s="93"/>
      <c r="K80" s="93"/>
      <c r="L80" s="94"/>
      <c r="M80" s="95"/>
      <c r="N80" s="95"/>
      <c r="O80" s="95"/>
      <c r="P80" s="95"/>
      <c r="Q80" s="95"/>
    </row>
    <row r="81" spans="1:17" ht="15" x14ac:dyDescent="0.35">
      <c r="A81" s="96" t="s">
        <v>54</v>
      </c>
      <c r="B81" s="81"/>
      <c r="E81" s="89"/>
      <c r="F81" s="97"/>
      <c r="G81" s="98"/>
      <c r="H81" s="99"/>
      <c r="I81" s="99"/>
      <c r="J81" s="99"/>
      <c r="K81" s="98"/>
      <c r="L81" s="99"/>
      <c r="M81" s="100"/>
      <c r="N81" s="100"/>
      <c r="O81" s="100"/>
      <c r="P81" s="100"/>
      <c r="Q81" s="100"/>
    </row>
    <row r="82" spans="1:17" ht="15.5" x14ac:dyDescent="0.35">
      <c r="A82" s="85"/>
      <c r="B82" s="557"/>
      <c r="C82" s="557"/>
      <c r="D82" s="557"/>
      <c r="E82" s="557"/>
      <c r="F82" s="557"/>
      <c r="G82" s="557"/>
      <c r="H82" s="557"/>
      <c r="I82" s="557"/>
      <c r="J82" s="557"/>
      <c r="K82" s="557"/>
      <c r="L82" s="557"/>
      <c r="M82" s="557"/>
      <c r="N82" s="557"/>
      <c r="O82" s="557"/>
      <c r="P82" s="557"/>
      <c r="Q82" s="558"/>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6"/>
      <c r="B87" s="559"/>
      <c r="C87" s="559"/>
      <c r="D87" s="559"/>
      <c r="E87" s="559"/>
      <c r="F87" s="559"/>
      <c r="G87" s="559"/>
      <c r="H87" s="559"/>
      <c r="I87" s="559"/>
      <c r="J87" s="559"/>
      <c r="K87" s="559"/>
      <c r="L87" s="559"/>
      <c r="M87" s="559"/>
      <c r="N87" s="559"/>
      <c r="O87" s="559"/>
      <c r="P87" s="559"/>
      <c r="Q87" s="560"/>
    </row>
    <row r="88" spans="1:17" x14ac:dyDescent="0.35">
      <c r="A88" s="87"/>
      <c r="B88" s="561"/>
      <c r="C88" s="561"/>
      <c r="D88" s="561"/>
      <c r="E88" s="561"/>
      <c r="F88" s="561"/>
      <c r="G88" s="561"/>
      <c r="H88" s="561"/>
      <c r="I88" s="561"/>
      <c r="J88" s="561"/>
      <c r="K88" s="561"/>
      <c r="L88" s="561"/>
      <c r="M88" s="561"/>
      <c r="N88" s="561"/>
      <c r="O88" s="561"/>
      <c r="P88" s="561"/>
      <c r="Q88" s="562"/>
    </row>
    <row r="89" spans="1:17" x14ac:dyDescent="0.35">
      <c r="A89" s="101"/>
      <c r="B89" s="563"/>
      <c r="C89" s="564"/>
      <c r="D89" s="564"/>
      <c r="E89" s="102"/>
      <c r="F89" s="103"/>
      <c r="G89" s="104"/>
      <c r="H89" s="105"/>
      <c r="I89" s="105"/>
      <c r="J89" s="105"/>
      <c r="K89" s="98"/>
      <c r="L89" s="99"/>
      <c r="M89" s="100"/>
      <c r="N89" s="100"/>
      <c r="O89" s="100"/>
      <c r="P89" s="100"/>
      <c r="Q89" s="100"/>
    </row>
    <row r="90" spans="1:17" ht="15.5" x14ac:dyDescent="0.35">
      <c r="A90" s="78" t="s">
        <v>55</v>
      </c>
      <c r="B90" s="106"/>
      <c r="C90" s="101"/>
      <c r="D90" s="107"/>
      <c r="E90" s="107"/>
      <c r="F90" s="97"/>
      <c r="G90" s="108"/>
      <c r="H90" s="108"/>
      <c r="I90" s="108"/>
      <c r="J90" s="108"/>
      <c r="K90" s="93"/>
      <c r="L90" s="94"/>
      <c r="M90" s="95"/>
      <c r="N90" s="95"/>
      <c r="O90" s="95"/>
      <c r="P90" s="95"/>
      <c r="Q90" s="95"/>
    </row>
    <row r="91" spans="1:17" ht="15.5" x14ac:dyDescent="0.35">
      <c r="A91" s="85"/>
      <c r="B91" s="557"/>
      <c r="C91" s="557"/>
      <c r="D91" s="557"/>
      <c r="E91" s="557"/>
      <c r="F91" s="557"/>
      <c r="G91" s="557"/>
      <c r="H91" s="557"/>
      <c r="I91" s="557"/>
      <c r="J91" s="557"/>
      <c r="K91" s="557"/>
      <c r="L91" s="557"/>
      <c r="M91" s="557"/>
      <c r="N91" s="557"/>
      <c r="O91" s="557"/>
      <c r="P91" s="557"/>
      <c r="Q91" s="558"/>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6"/>
      <c r="B96" s="559"/>
      <c r="C96" s="559"/>
      <c r="D96" s="559"/>
      <c r="E96" s="559"/>
      <c r="F96" s="559"/>
      <c r="G96" s="559"/>
      <c r="H96" s="559"/>
      <c r="I96" s="559"/>
      <c r="J96" s="559"/>
      <c r="K96" s="559"/>
      <c r="L96" s="559"/>
      <c r="M96" s="559"/>
      <c r="N96" s="559"/>
      <c r="O96" s="559"/>
      <c r="P96" s="559"/>
      <c r="Q96" s="560"/>
    </row>
    <row r="97" spans="1:18" x14ac:dyDescent="0.35">
      <c r="A97" s="87"/>
      <c r="B97" s="561"/>
      <c r="C97" s="561"/>
      <c r="D97" s="561"/>
      <c r="E97" s="561"/>
      <c r="F97" s="561"/>
      <c r="G97" s="561"/>
      <c r="H97" s="561"/>
      <c r="I97" s="561"/>
      <c r="J97" s="561"/>
      <c r="K97" s="561"/>
      <c r="L97" s="561"/>
      <c r="M97" s="561"/>
      <c r="N97" s="561"/>
      <c r="O97" s="561"/>
      <c r="P97" s="561"/>
      <c r="Q97" s="562"/>
    </row>
    <row r="98" spans="1:18" x14ac:dyDescent="0.35">
      <c r="A98" s="109"/>
      <c r="B98" s="563"/>
      <c r="C98" s="564"/>
      <c r="D98" s="564"/>
      <c r="E98" s="102"/>
      <c r="F98" s="103"/>
      <c r="G98" s="98"/>
      <c r="H98" s="99"/>
      <c r="I98" s="99"/>
      <c r="J98" s="99"/>
      <c r="K98" s="98"/>
      <c r="L98" s="99"/>
      <c r="M98" s="100"/>
      <c r="N98" s="100"/>
      <c r="O98" s="100"/>
      <c r="P98" s="100"/>
      <c r="Q98" s="100"/>
    </row>
    <row r="99" spans="1:18" ht="15.5" x14ac:dyDescent="0.35">
      <c r="A99" s="110" t="s">
        <v>114</v>
      </c>
      <c r="B99" s="111"/>
      <c r="C99" s="102"/>
      <c r="D99" s="102"/>
      <c r="E99" s="102"/>
      <c r="F99" s="103"/>
      <c r="G99" s="98"/>
      <c r="H99" s="99"/>
      <c r="I99" s="99"/>
      <c r="J99" s="99"/>
      <c r="K99" s="98"/>
      <c r="L99" s="99"/>
      <c r="M99" s="100"/>
      <c r="N99" s="100"/>
      <c r="O99" s="100"/>
      <c r="P99" s="100"/>
      <c r="Q99" s="100"/>
    </row>
    <row r="100" spans="1:18" ht="15.5" x14ac:dyDescent="0.35">
      <c r="A100" s="112"/>
      <c r="B100" s="192" t="s">
        <v>149</v>
      </c>
      <c r="C100" s="565" t="s">
        <v>148</v>
      </c>
      <c r="D100" s="565"/>
      <c r="E100" s="565"/>
      <c r="F100" s="565"/>
      <c r="G100" s="565"/>
      <c r="H100" s="565"/>
      <c r="I100" s="565"/>
      <c r="J100" s="565"/>
      <c r="K100" s="565"/>
      <c r="L100" s="565"/>
      <c r="M100" s="565"/>
      <c r="N100" s="565"/>
      <c r="O100" s="565"/>
      <c r="P100" s="565"/>
      <c r="Q100" s="565"/>
    </row>
    <row r="101" spans="1:18" ht="15.5" x14ac:dyDescent="0.35">
      <c r="A101" s="112"/>
      <c r="B101" s="193" t="s">
        <v>56</v>
      </c>
      <c r="C101" s="566" t="s">
        <v>150</v>
      </c>
      <c r="D101" s="566"/>
      <c r="E101" s="566"/>
      <c r="F101" s="566"/>
      <c r="G101" s="566"/>
      <c r="H101" s="566"/>
      <c r="I101" s="566"/>
      <c r="J101" s="566"/>
      <c r="K101" s="566"/>
      <c r="L101" s="194"/>
      <c r="M101" s="194"/>
      <c r="N101" s="194"/>
      <c r="O101" s="194"/>
      <c r="P101" s="194"/>
      <c r="Q101" s="195"/>
    </row>
    <row r="102" spans="1:18" x14ac:dyDescent="0.35">
      <c r="A102" s="109"/>
      <c r="B102" s="111"/>
      <c r="C102" s="102"/>
      <c r="D102" s="102"/>
      <c r="E102" s="102"/>
      <c r="F102" s="103"/>
      <c r="G102" s="98"/>
      <c r="H102" s="99"/>
      <c r="I102" s="99"/>
      <c r="J102" s="99"/>
      <c r="K102" s="98"/>
      <c r="L102" s="99"/>
      <c r="M102" s="100"/>
      <c r="N102" s="100"/>
      <c r="O102" s="100"/>
      <c r="P102" s="100"/>
      <c r="Q102" s="100"/>
    </row>
    <row r="103" spans="1:18" ht="15.5" x14ac:dyDescent="0.35">
      <c r="A103" s="78" t="s">
        <v>57</v>
      </c>
      <c r="B103" s="40"/>
      <c r="C103" s="77"/>
      <c r="D103" s="113"/>
      <c r="E103" s="107"/>
      <c r="F103" s="97"/>
      <c r="G103" s="108"/>
      <c r="H103" s="108"/>
      <c r="I103" s="108"/>
      <c r="J103" s="108"/>
      <c r="K103" s="93"/>
      <c r="L103" s="94"/>
      <c r="M103" s="95"/>
      <c r="N103" s="95"/>
      <c r="O103" s="95"/>
      <c r="P103" s="95"/>
      <c r="Q103" s="95"/>
    </row>
    <row r="104" spans="1:18" ht="74.25" customHeight="1" x14ac:dyDescent="0.35">
      <c r="A104" s="114"/>
      <c r="B104" s="115"/>
      <c r="C104" s="116"/>
      <c r="D104" s="116"/>
      <c r="E104" s="171"/>
      <c r="F104" s="117" t="s">
        <v>58</v>
      </c>
      <c r="G104" s="117" t="s">
        <v>59</v>
      </c>
      <c r="H104" s="117" t="s">
        <v>60</v>
      </c>
      <c r="I104" s="117" t="s">
        <v>61</v>
      </c>
      <c r="J104" s="117" t="s">
        <v>62</v>
      </c>
      <c r="K104" s="117" t="s">
        <v>153</v>
      </c>
      <c r="L104" s="117" t="s">
        <v>154</v>
      </c>
      <c r="N104" s="117" t="s">
        <v>63</v>
      </c>
      <c r="O104" s="117" t="s">
        <v>64</v>
      </c>
      <c r="P104" s="117" t="s">
        <v>65</v>
      </c>
      <c r="Q104" s="117" t="s">
        <v>66</v>
      </c>
      <c r="R104" s="117" t="s">
        <v>67</v>
      </c>
    </row>
    <row r="105" spans="1:18" x14ac:dyDescent="0.35">
      <c r="A105" s="118"/>
      <c r="B105" s="567" t="s">
        <v>68</v>
      </c>
      <c r="C105" s="568"/>
      <c r="D105" s="569"/>
      <c r="E105" s="119"/>
      <c r="F105" s="119"/>
      <c r="G105" s="119"/>
      <c r="H105" s="119"/>
      <c r="I105" s="120"/>
      <c r="J105" s="119"/>
      <c r="K105" s="119"/>
      <c r="L105" s="119"/>
      <c r="N105" s="119"/>
      <c r="O105" s="119"/>
      <c r="P105" s="119"/>
      <c r="Q105" s="120"/>
      <c r="R105" s="119"/>
    </row>
    <row r="106" spans="1:18" x14ac:dyDescent="0.35">
      <c r="A106" s="121" t="s">
        <v>69</v>
      </c>
      <c r="B106" s="556"/>
      <c r="C106" s="515"/>
      <c r="D106" s="515"/>
      <c r="E106" s="197"/>
      <c r="F106" s="122"/>
      <c r="G106" s="122"/>
      <c r="H106" s="122"/>
      <c r="I106" s="122"/>
      <c r="J106" s="122"/>
      <c r="K106" s="122"/>
      <c r="L106" s="122"/>
      <c r="N106" s="122"/>
      <c r="O106" s="122"/>
      <c r="P106" s="122"/>
      <c r="Q106" s="122"/>
      <c r="R106" s="122"/>
    </row>
    <row r="107" spans="1:18" x14ac:dyDescent="0.35">
      <c r="A107" s="121" t="s">
        <v>70</v>
      </c>
      <c r="B107" s="556"/>
      <c r="C107" s="515"/>
      <c r="D107" s="515"/>
      <c r="E107" s="197"/>
      <c r="F107" s="122"/>
      <c r="G107" s="122"/>
      <c r="H107" s="122"/>
      <c r="I107" s="122"/>
      <c r="J107" s="122"/>
      <c r="K107" s="122"/>
      <c r="L107" s="122"/>
      <c r="N107" s="122"/>
      <c r="O107" s="122"/>
      <c r="P107" s="122"/>
      <c r="Q107" s="122"/>
      <c r="R107" s="122"/>
    </row>
    <row r="108" spans="1:18" x14ac:dyDescent="0.35">
      <c r="A108" s="121" t="s">
        <v>71</v>
      </c>
      <c r="B108" s="556"/>
      <c r="C108" s="515"/>
      <c r="D108" s="515"/>
      <c r="E108" s="197"/>
      <c r="F108" s="122"/>
      <c r="G108" s="122"/>
      <c r="H108" s="122"/>
      <c r="I108" s="122"/>
      <c r="J108" s="122"/>
      <c r="K108" s="122"/>
      <c r="L108" s="122"/>
      <c r="N108" s="122"/>
      <c r="O108" s="122"/>
      <c r="P108" s="122"/>
      <c r="Q108" s="122"/>
      <c r="R108" s="122"/>
    </row>
    <row r="109" spans="1:18" x14ac:dyDescent="0.35">
      <c r="A109" s="121" t="s">
        <v>72</v>
      </c>
      <c r="B109" s="556"/>
      <c r="C109" s="515"/>
      <c r="D109" s="515"/>
      <c r="E109" s="197"/>
      <c r="F109" s="122"/>
      <c r="G109" s="122"/>
      <c r="H109" s="122"/>
      <c r="I109" s="122"/>
      <c r="J109" s="122"/>
      <c r="K109" s="122"/>
      <c r="L109" s="122"/>
      <c r="N109" s="122"/>
      <c r="O109" s="122"/>
      <c r="P109" s="122"/>
      <c r="Q109" s="122"/>
      <c r="R109" s="122"/>
    </row>
    <row r="110" spans="1:18" x14ac:dyDescent="0.35">
      <c r="A110" s="121" t="s">
        <v>73</v>
      </c>
      <c r="B110" s="570"/>
      <c r="C110" s="515"/>
      <c r="D110" s="515"/>
      <c r="E110" s="198"/>
      <c r="F110" s="124"/>
      <c r="G110" s="125"/>
      <c r="H110" s="125"/>
      <c r="I110" s="125"/>
      <c r="J110" s="123"/>
      <c r="K110" s="124"/>
      <c r="L110" s="124"/>
      <c r="N110" s="124"/>
      <c r="O110" s="125"/>
      <c r="P110" s="125"/>
      <c r="Q110" s="125"/>
      <c r="R110" s="123"/>
    </row>
    <row r="111" spans="1:18" x14ac:dyDescent="0.35">
      <c r="A111" s="121" t="s">
        <v>74</v>
      </c>
      <c r="B111" s="570"/>
      <c r="C111" s="515"/>
      <c r="D111" s="515"/>
      <c r="E111" s="198"/>
      <c r="F111" s="124"/>
      <c r="G111" s="125"/>
      <c r="H111" s="125"/>
      <c r="I111" s="125"/>
      <c r="J111" s="123"/>
      <c r="K111" s="124"/>
      <c r="L111" s="124"/>
      <c r="N111" s="124"/>
      <c r="O111" s="125"/>
      <c r="P111" s="125"/>
      <c r="Q111" s="125"/>
      <c r="R111" s="123"/>
    </row>
    <row r="112" spans="1:18" x14ac:dyDescent="0.35">
      <c r="A112" s="121" t="s">
        <v>75</v>
      </c>
      <c r="B112" s="570"/>
      <c r="C112" s="515"/>
      <c r="D112" s="515"/>
      <c r="E112" s="198"/>
      <c r="F112" s="124"/>
      <c r="G112" s="125"/>
      <c r="H112" s="125"/>
      <c r="I112" s="125"/>
      <c r="J112" s="123"/>
      <c r="K112" s="124"/>
      <c r="L112" s="124"/>
      <c r="N112" s="124"/>
      <c r="O112" s="125"/>
      <c r="P112" s="125"/>
      <c r="Q112" s="125"/>
      <c r="R112" s="123"/>
    </row>
    <row r="113" spans="1:18" x14ac:dyDescent="0.35">
      <c r="A113" s="121" t="s">
        <v>76</v>
      </c>
      <c r="B113" s="570"/>
      <c r="C113" s="515"/>
      <c r="D113" s="515"/>
      <c r="E113" s="198"/>
      <c r="F113" s="126"/>
      <c r="G113" s="127"/>
      <c r="H113" s="127"/>
      <c r="I113" s="127"/>
      <c r="J113" s="123"/>
      <c r="K113" s="126"/>
      <c r="L113" s="126"/>
      <c r="N113" s="126"/>
      <c r="O113" s="127"/>
      <c r="P113" s="127"/>
      <c r="Q113" s="127"/>
      <c r="R113" s="123"/>
    </row>
    <row r="114" spans="1:18" x14ac:dyDescent="0.35">
      <c r="A114" s="121" t="s">
        <v>77</v>
      </c>
      <c r="B114" s="514"/>
      <c r="C114" s="515"/>
      <c r="D114" s="515"/>
      <c r="E114" s="199"/>
      <c r="F114" s="128"/>
      <c r="G114" s="127"/>
      <c r="H114" s="127"/>
      <c r="I114" s="127"/>
      <c r="J114" s="126"/>
      <c r="K114" s="128"/>
      <c r="L114" s="128"/>
      <c r="N114" s="128"/>
      <c r="O114" s="127"/>
      <c r="P114" s="127"/>
      <c r="Q114" s="127"/>
      <c r="R114" s="126"/>
    </row>
    <row r="115" spans="1:18" x14ac:dyDescent="0.35">
      <c r="A115" s="121" t="s">
        <v>78</v>
      </c>
      <c r="B115" s="514"/>
      <c r="C115" s="515"/>
      <c r="D115" s="515"/>
      <c r="E115" s="200"/>
      <c r="F115" s="130"/>
      <c r="G115" s="131"/>
      <c r="H115" s="4"/>
      <c r="I115" s="4"/>
      <c r="J115" s="129"/>
      <c r="K115" s="130"/>
      <c r="L115" s="130"/>
      <c r="N115" s="130"/>
      <c r="O115" s="131"/>
      <c r="P115" s="4"/>
      <c r="Q115" s="4"/>
      <c r="R115" s="129"/>
    </row>
    <row r="116" spans="1:18" x14ac:dyDescent="0.35">
      <c r="A116" s="121" t="s">
        <v>79</v>
      </c>
      <c r="B116" s="514"/>
      <c r="C116" s="515"/>
      <c r="D116" s="515"/>
      <c r="E116" s="200"/>
      <c r="F116" s="130"/>
      <c r="G116" s="131"/>
      <c r="H116" s="4"/>
      <c r="I116" s="4"/>
      <c r="J116" s="129"/>
      <c r="K116" s="130"/>
      <c r="L116" s="130"/>
      <c r="N116" s="130"/>
      <c r="O116" s="131"/>
      <c r="P116" s="4"/>
      <c r="Q116" s="4"/>
      <c r="R116" s="129"/>
    </row>
    <row r="117" spans="1:18" x14ac:dyDescent="0.35">
      <c r="A117" s="121" t="s">
        <v>80</v>
      </c>
      <c r="B117" s="514"/>
      <c r="C117" s="515"/>
      <c r="D117" s="515"/>
      <c r="E117" s="200"/>
      <c r="F117" s="130"/>
      <c r="G117" s="131"/>
      <c r="H117" s="4"/>
      <c r="I117" s="4"/>
      <c r="J117" s="129"/>
      <c r="K117" s="130"/>
      <c r="L117" s="130"/>
      <c r="N117" s="130"/>
      <c r="O117" s="131"/>
      <c r="P117" s="4"/>
      <c r="Q117" s="4"/>
      <c r="R117" s="129"/>
    </row>
    <row r="118" spans="1:18" x14ac:dyDescent="0.35">
      <c r="A118" s="121" t="s">
        <v>81</v>
      </c>
      <c r="B118" s="514"/>
      <c r="C118" s="515"/>
      <c r="D118" s="515"/>
      <c r="E118" s="200"/>
      <c r="F118" s="130"/>
      <c r="G118" s="131"/>
      <c r="H118" s="4"/>
      <c r="I118" s="4"/>
      <c r="J118" s="129"/>
      <c r="K118" s="130"/>
      <c r="L118" s="130"/>
      <c r="N118" s="130"/>
      <c r="O118" s="131"/>
      <c r="P118" s="4"/>
      <c r="Q118" s="4"/>
      <c r="R118" s="129"/>
    </row>
    <row r="119" spans="1:18" x14ac:dyDescent="0.35">
      <c r="A119" s="121" t="s">
        <v>82</v>
      </c>
      <c r="B119" s="514"/>
      <c r="C119" s="515"/>
      <c r="D119" s="515"/>
      <c r="E119" s="200"/>
      <c r="F119" s="130"/>
      <c r="G119" s="131"/>
      <c r="H119" s="4"/>
      <c r="I119" s="4"/>
      <c r="J119" s="129"/>
      <c r="K119" s="130"/>
      <c r="L119" s="130"/>
      <c r="N119" s="130"/>
      <c r="O119" s="131"/>
      <c r="P119" s="4"/>
      <c r="Q119" s="4"/>
      <c r="R119" s="129"/>
    </row>
    <row r="120" spans="1:18" x14ac:dyDescent="0.35">
      <c r="A120" s="121" t="s">
        <v>83</v>
      </c>
      <c r="B120" s="514"/>
      <c r="C120" s="515"/>
      <c r="D120" s="515"/>
      <c r="E120" s="200"/>
      <c r="F120" s="130"/>
      <c r="G120" s="131"/>
      <c r="H120" s="4"/>
      <c r="I120" s="4"/>
      <c r="J120" s="129"/>
      <c r="K120" s="130"/>
      <c r="L120" s="130"/>
      <c r="N120" s="130"/>
      <c r="O120" s="131"/>
      <c r="P120" s="4"/>
      <c r="Q120" s="4"/>
      <c r="R120" s="129"/>
    </row>
    <row r="121" spans="1:18" x14ac:dyDescent="0.35">
      <c r="A121" s="121" t="s">
        <v>84</v>
      </c>
      <c r="B121" s="514"/>
      <c r="C121" s="515"/>
      <c r="D121" s="515"/>
      <c r="E121" s="200"/>
      <c r="F121" s="130"/>
      <c r="G121" s="131"/>
      <c r="H121" s="4"/>
      <c r="I121" s="4"/>
      <c r="J121" s="129"/>
      <c r="K121" s="130"/>
      <c r="L121" s="130"/>
      <c r="N121" s="130"/>
      <c r="O121" s="131"/>
      <c r="P121" s="4"/>
      <c r="Q121" s="4"/>
      <c r="R121" s="129"/>
    </row>
    <row r="122" spans="1:18" x14ac:dyDescent="0.35">
      <c r="A122" s="121" t="s">
        <v>85</v>
      </c>
      <c r="B122" s="514"/>
      <c r="C122" s="515"/>
      <c r="D122" s="515"/>
      <c r="E122" s="200"/>
      <c r="F122" s="130"/>
      <c r="G122" s="131"/>
      <c r="H122" s="4"/>
      <c r="I122" s="4"/>
      <c r="J122" s="129"/>
      <c r="K122" s="130"/>
      <c r="L122" s="130"/>
      <c r="N122" s="130"/>
      <c r="O122" s="131"/>
      <c r="P122" s="4"/>
      <c r="Q122" s="4"/>
      <c r="R122" s="129"/>
    </row>
    <row r="123" spans="1:18" x14ac:dyDescent="0.35">
      <c r="A123" s="121" t="s">
        <v>86</v>
      </c>
      <c r="B123" s="514"/>
      <c r="C123" s="515"/>
      <c r="D123" s="515"/>
      <c r="E123" s="200"/>
      <c r="F123" s="130"/>
      <c r="G123" s="131"/>
      <c r="H123" s="4"/>
      <c r="I123" s="4"/>
      <c r="J123" s="129"/>
      <c r="K123" s="130"/>
      <c r="L123" s="130"/>
      <c r="N123" s="130"/>
      <c r="O123" s="131"/>
      <c r="P123" s="4"/>
      <c r="Q123" s="4"/>
      <c r="R123" s="129"/>
    </row>
  </sheetData>
  <mergeCells count="95">
    <mergeCell ref="B114:D114"/>
    <mergeCell ref="B108:D108"/>
    <mergeCell ref="B110:D110"/>
    <mergeCell ref="B111:D111"/>
    <mergeCell ref="B112:D112"/>
    <mergeCell ref="B113:D113"/>
    <mergeCell ref="B72:Q78"/>
    <mergeCell ref="C100:Q100"/>
    <mergeCell ref="C101:K101"/>
    <mergeCell ref="B105:D105"/>
    <mergeCell ref="B106:D106"/>
    <mergeCell ref="A62:Q62"/>
    <mergeCell ref="A64:F64"/>
    <mergeCell ref="G64:K64"/>
    <mergeCell ref="N64:Q64"/>
    <mergeCell ref="B109:D109"/>
    <mergeCell ref="A66:F66"/>
    <mergeCell ref="G66:K66"/>
    <mergeCell ref="N66:Q66"/>
    <mergeCell ref="A68:Q68"/>
    <mergeCell ref="C69:P69"/>
    <mergeCell ref="D70:Q70"/>
    <mergeCell ref="B107:D107"/>
    <mergeCell ref="B82:Q88"/>
    <mergeCell ref="B89:D89"/>
    <mergeCell ref="B91:Q97"/>
    <mergeCell ref="B98:D98"/>
    <mergeCell ref="C35:F35"/>
    <mergeCell ref="C36:F36"/>
    <mergeCell ref="C37:F37"/>
    <mergeCell ref="C38:F38"/>
    <mergeCell ref="C43:F43"/>
    <mergeCell ref="C4:F4"/>
    <mergeCell ref="C14:F14"/>
    <mergeCell ref="C15:F15"/>
    <mergeCell ref="C16:F16"/>
    <mergeCell ref="C17:F17"/>
    <mergeCell ref="B5:F5"/>
    <mergeCell ref="C6:F6"/>
    <mergeCell ref="C7:F7"/>
    <mergeCell ref="C8:F8"/>
    <mergeCell ref="C9:F9"/>
    <mergeCell ref="C10:F10"/>
    <mergeCell ref="C11:F11"/>
    <mergeCell ref="C12:F12"/>
    <mergeCell ref="B13:F13"/>
    <mergeCell ref="A1:R1"/>
    <mergeCell ref="A2:B2"/>
    <mergeCell ref="C2:E2"/>
    <mergeCell ref="H2:J2"/>
    <mergeCell ref="H3:L3"/>
    <mergeCell ref="N3:R3"/>
    <mergeCell ref="C3:E3"/>
    <mergeCell ref="B120:D120"/>
    <mergeCell ref="B121:D121"/>
    <mergeCell ref="B122:D122"/>
    <mergeCell ref="B123:D123"/>
    <mergeCell ref="B115:D115"/>
    <mergeCell ref="B116:D116"/>
    <mergeCell ref="B117:D117"/>
    <mergeCell ref="B118:D118"/>
    <mergeCell ref="B119:D119"/>
    <mergeCell ref="A56:Q57"/>
    <mergeCell ref="G59:K59"/>
    <mergeCell ref="N59:Q59"/>
    <mergeCell ref="A60:C60"/>
    <mergeCell ref="D54:Q54"/>
    <mergeCell ref="D60:G60"/>
    <mergeCell ref="I60:Q60"/>
    <mergeCell ref="C48:E48"/>
    <mergeCell ref="C40:F40"/>
    <mergeCell ref="C41:F41"/>
    <mergeCell ref="C42:F42"/>
    <mergeCell ref="C39:F39"/>
    <mergeCell ref="C47:F47"/>
    <mergeCell ref="C46:F46"/>
    <mergeCell ref="C44:F44"/>
    <mergeCell ref="C45:F45"/>
    <mergeCell ref="C26:F26"/>
    <mergeCell ref="B30:F30"/>
    <mergeCell ref="C34:F34"/>
    <mergeCell ref="C27:F27"/>
    <mergeCell ref="C28:F28"/>
    <mergeCell ref="C29:F29"/>
    <mergeCell ref="C31:F31"/>
    <mergeCell ref="C32:F32"/>
    <mergeCell ref="C33:F33"/>
    <mergeCell ref="C24:F24"/>
    <mergeCell ref="C25:F25"/>
    <mergeCell ref="C23:F23"/>
    <mergeCell ref="C18:F18"/>
    <mergeCell ref="C19:F19"/>
    <mergeCell ref="C20:F20"/>
    <mergeCell ref="C21:F21"/>
    <mergeCell ref="C22:F22"/>
  </mergeCells>
  <printOptions horizontalCentered="1"/>
  <pageMargins left="0.2" right="0.2" top="0.5" bottom="0.5" header="0.3" footer="0.3"/>
  <pageSetup scale="68" orientation="landscape" r:id="rId1"/>
  <rowBreaks count="2" manualBreakCount="2">
    <brk id="48" max="17" man="1"/>
    <brk id="97"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22"/>
  <sheetViews>
    <sheetView view="pageBreakPreview" zoomScale="120" zoomScaleNormal="100" zoomScaleSheetLayoutView="120" workbookViewId="0">
      <selection sqref="A1:R1"/>
    </sheetView>
  </sheetViews>
  <sheetFormatPr defaultRowHeight="14.5" x14ac:dyDescent="0.35"/>
  <cols>
    <col min="1" max="3" width="6.54296875" customWidth="1"/>
    <col min="4" max="4" width="6.1796875" customWidth="1"/>
    <col min="5" max="5" width="41.1796875" customWidth="1"/>
    <col min="6" max="6" width="8" customWidth="1"/>
    <col min="7" max="7" width="7.453125" customWidth="1"/>
    <col min="8" max="12" width="9.81640625" customWidth="1"/>
    <col min="13" max="13" width="2" customWidth="1"/>
    <col min="14" max="15" width="10.54296875" customWidth="1"/>
    <col min="16" max="18" width="9.81640625" customWidth="1"/>
  </cols>
  <sheetData>
    <row r="1" spans="1:21" s="13" customFormat="1" ht="34.5" customHeight="1" thickBot="1" x14ac:dyDescent="0.4">
      <c r="A1" s="443" t="s">
        <v>172</v>
      </c>
      <c r="B1" s="444"/>
      <c r="C1" s="444"/>
      <c r="D1" s="444"/>
      <c r="E1" s="444"/>
      <c r="F1" s="444"/>
      <c r="G1" s="444"/>
      <c r="H1" s="444"/>
      <c r="I1" s="444"/>
      <c r="J1" s="444"/>
      <c r="K1" s="444"/>
      <c r="L1" s="444"/>
      <c r="M1" s="444"/>
      <c r="N1" s="444"/>
      <c r="O1" s="444"/>
      <c r="P1" s="444"/>
      <c r="Q1" s="444"/>
      <c r="R1" s="444"/>
      <c r="S1" s="169"/>
      <c r="T1" s="170"/>
      <c r="U1" s="170"/>
    </row>
    <row r="2" spans="1:21" ht="16" thickTop="1" x14ac:dyDescent="0.35">
      <c r="A2" s="447" t="s">
        <v>0</v>
      </c>
      <c r="B2" s="448"/>
      <c r="C2" s="516" t="s">
        <v>143</v>
      </c>
      <c r="D2" s="517"/>
      <c r="E2" s="518"/>
      <c r="F2" s="1" t="s">
        <v>2</v>
      </c>
      <c r="G2" s="241" t="s">
        <v>166</v>
      </c>
      <c r="H2" s="519" t="s">
        <v>20</v>
      </c>
      <c r="I2" s="520"/>
      <c r="J2" s="521"/>
      <c r="K2" s="254" t="e">
        <f>+#REF!</f>
        <v>#REF!</v>
      </c>
      <c r="L2" s="15">
        <v>45808</v>
      </c>
      <c r="M2" s="16"/>
      <c r="N2" s="17"/>
      <c r="O2" s="18" t="s">
        <v>21</v>
      </c>
      <c r="P2" s="17"/>
      <c r="Q2" s="19"/>
      <c r="R2" s="20" t="e">
        <f>+'Detailed Plan'!G51-'May25'!P51</f>
        <v>#REF!</v>
      </c>
    </row>
    <row r="3" spans="1:21" x14ac:dyDescent="0.35">
      <c r="A3" s="180" t="s">
        <v>165</v>
      </c>
      <c r="B3" s="181"/>
      <c r="C3" s="526" t="s">
        <v>167</v>
      </c>
      <c r="D3" s="527"/>
      <c r="E3" s="528"/>
      <c r="F3" s="133" t="s">
        <v>87</v>
      </c>
      <c r="G3" s="240">
        <v>511600</v>
      </c>
      <c r="H3" s="522" t="s">
        <v>22</v>
      </c>
      <c r="I3" s="522"/>
      <c r="J3" s="522"/>
      <c r="K3" s="522"/>
      <c r="L3" s="522"/>
      <c r="M3" s="21"/>
      <c r="N3" s="523" t="s">
        <v>23</v>
      </c>
      <c r="O3" s="523"/>
      <c r="P3" s="523"/>
      <c r="Q3" s="524"/>
      <c r="R3" s="525"/>
    </row>
    <row r="4" spans="1:21" ht="52" x14ac:dyDescent="0.35">
      <c r="A4" s="134" t="s">
        <v>88</v>
      </c>
      <c r="B4" s="135" t="s">
        <v>89</v>
      </c>
      <c r="C4" s="449" t="s">
        <v>90</v>
      </c>
      <c r="D4" s="450"/>
      <c r="E4" s="450"/>
      <c r="F4" s="451"/>
      <c r="G4" s="22" t="str">
        <f>+'Detailed Plan'!G3</f>
        <v xml:space="preserve">FY-26 Rate     </v>
      </c>
      <c r="H4" s="22" t="s">
        <v>24</v>
      </c>
      <c r="I4" s="22" t="s">
        <v>25</v>
      </c>
      <c r="J4" s="22" t="s">
        <v>26</v>
      </c>
      <c r="K4" s="23" t="s">
        <v>27</v>
      </c>
      <c r="L4" s="22" t="s">
        <v>28</v>
      </c>
      <c r="M4" s="24"/>
      <c r="N4" s="24" t="s">
        <v>29</v>
      </c>
      <c r="O4" s="24" t="s">
        <v>30</v>
      </c>
      <c r="P4" s="24" t="s">
        <v>31</v>
      </c>
      <c r="Q4" s="24" t="s">
        <v>32</v>
      </c>
      <c r="R4" s="25" t="s">
        <v>33</v>
      </c>
    </row>
    <row r="5" spans="1:21" x14ac:dyDescent="0.35">
      <c r="A5" s="173" t="s">
        <v>128</v>
      </c>
      <c r="B5" s="454" t="s">
        <v>127</v>
      </c>
      <c r="C5" s="455"/>
      <c r="D5" s="455"/>
      <c r="E5" s="455"/>
      <c r="F5" s="456"/>
      <c r="G5" s="7"/>
      <c r="H5" s="24"/>
      <c r="I5" s="24"/>
      <c r="J5" s="24"/>
      <c r="K5" s="24"/>
      <c r="L5" s="24"/>
      <c r="M5" s="182"/>
      <c r="N5" s="182"/>
      <c r="O5" s="182"/>
      <c r="P5" s="182"/>
      <c r="Q5" s="182"/>
      <c r="R5" s="183"/>
    </row>
    <row r="6" spans="1:21" x14ac:dyDescent="0.35">
      <c r="A6" s="146" t="s">
        <v>129</v>
      </c>
      <c r="B6" s="174" t="s">
        <v>130</v>
      </c>
      <c r="C6" s="457" t="s">
        <v>133</v>
      </c>
      <c r="D6" s="458"/>
      <c r="E6" s="432"/>
      <c r="F6" s="433"/>
      <c r="G6" s="7"/>
      <c r="H6" s="24"/>
      <c r="I6" s="24"/>
      <c r="J6" s="24"/>
      <c r="K6" s="24"/>
      <c r="L6" s="24"/>
      <c r="M6" s="182"/>
      <c r="N6" s="182"/>
      <c r="O6" s="182"/>
      <c r="P6" s="182"/>
      <c r="Q6" s="182"/>
      <c r="R6" s="183"/>
    </row>
    <row r="7" spans="1:21" x14ac:dyDescent="0.35">
      <c r="A7" s="29"/>
      <c r="B7" s="174" t="s">
        <v>131</v>
      </c>
      <c r="C7" s="459" t="s">
        <v>134</v>
      </c>
      <c r="D7" s="435"/>
      <c r="E7" s="435"/>
      <c r="F7" s="436"/>
      <c r="G7" s="7"/>
      <c r="H7" s="24"/>
      <c r="I7" s="24"/>
      <c r="J7" s="24"/>
      <c r="K7" s="24"/>
      <c r="L7" s="24"/>
      <c r="M7" s="182"/>
      <c r="N7" s="182"/>
      <c r="O7" s="182"/>
      <c r="P7" s="182"/>
      <c r="Q7" s="182"/>
      <c r="R7" s="183"/>
    </row>
    <row r="8" spans="1:21" x14ac:dyDescent="0.35">
      <c r="A8" s="175"/>
      <c r="B8" s="174"/>
      <c r="C8" s="460" t="s">
        <v>135</v>
      </c>
      <c r="D8" s="461"/>
      <c r="E8" s="607"/>
      <c r="F8" s="608"/>
      <c r="G8" s="178">
        <v>10</v>
      </c>
      <c r="H8" s="132">
        <f>+'Detailed Plan'!H7</f>
        <v>0</v>
      </c>
      <c r="I8" s="27" t="e">
        <f>SUM('Detailed Plan'!#REF!)</f>
        <v>#REF!</v>
      </c>
      <c r="J8" s="27" t="e">
        <f>+'Apr25'!J8+'May25'!K8</f>
        <v>#REF!</v>
      </c>
      <c r="K8" s="28"/>
      <c r="L8" s="29" t="e">
        <f t="shared" ref="L8" si="0">+J8-I8</f>
        <v>#REF!</v>
      </c>
      <c r="M8" s="182"/>
      <c r="N8" s="30">
        <f>+$G8*H8</f>
        <v>0</v>
      </c>
      <c r="O8" s="30" t="e">
        <f t="shared" ref="O8" si="1">+$G8*I8</f>
        <v>#REF!</v>
      </c>
      <c r="P8" s="30" t="e">
        <f t="shared" ref="P8" si="2">+$G8*J8</f>
        <v>#REF!</v>
      </c>
      <c r="Q8" s="30">
        <f t="shared" ref="Q8" si="3">+$G8*K8</f>
        <v>0</v>
      </c>
      <c r="R8" s="31">
        <f t="shared" ref="R8" si="4">IF(OR(N8=0,N8=""),0,P8/N8)</f>
        <v>0</v>
      </c>
    </row>
    <row r="9" spans="1:21" x14ac:dyDescent="0.35">
      <c r="A9" s="146" t="s">
        <v>129</v>
      </c>
      <c r="B9" s="174" t="s">
        <v>132</v>
      </c>
      <c r="C9" s="532" t="s">
        <v>136</v>
      </c>
      <c r="D9" s="586"/>
      <c r="E9" s="586"/>
      <c r="F9" s="587"/>
      <c r="G9" s="7"/>
      <c r="H9" s="22"/>
      <c r="I9" s="22"/>
      <c r="J9" s="22"/>
      <c r="K9" s="24"/>
      <c r="L9" s="22"/>
      <c r="M9" s="182"/>
      <c r="N9" s="182"/>
      <c r="O9" s="182"/>
      <c r="P9" s="182"/>
      <c r="Q9" s="182"/>
      <c r="R9" s="183"/>
    </row>
    <row r="10" spans="1:21" x14ac:dyDescent="0.35">
      <c r="A10" s="175"/>
      <c r="B10" s="174"/>
      <c r="C10" s="460" t="s">
        <v>137</v>
      </c>
      <c r="D10" s="461"/>
      <c r="E10" s="607"/>
      <c r="F10" s="608"/>
      <c r="G10" s="179">
        <v>20</v>
      </c>
      <c r="H10" s="132">
        <f>+'Detailed Plan'!H9</f>
        <v>0</v>
      </c>
      <c r="I10" s="27" t="e">
        <f>SUM('Detailed Plan'!#REF!)</f>
        <v>#REF!</v>
      </c>
      <c r="J10" s="27" t="e">
        <f>+'Apr25'!J10+'May25'!K10</f>
        <v>#REF!</v>
      </c>
      <c r="K10" s="28"/>
      <c r="L10" s="29" t="e">
        <f t="shared" ref="L10:L11" si="5">+J10-I10</f>
        <v>#REF!</v>
      </c>
      <c r="M10" s="182"/>
      <c r="N10" s="30">
        <f t="shared" ref="N10:N11" si="6">+$G10*H10</f>
        <v>0</v>
      </c>
      <c r="O10" s="30" t="e">
        <f t="shared" ref="O10:O11" si="7">+$G10*I10</f>
        <v>#REF!</v>
      </c>
      <c r="P10" s="30" t="e">
        <f t="shared" ref="P10:P11" si="8">+$G10*J10</f>
        <v>#REF!</v>
      </c>
      <c r="Q10" s="30">
        <f t="shared" ref="Q10:Q11" si="9">+$G10*K10</f>
        <v>0</v>
      </c>
      <c r="R10" s="31">
        <f t="shared" ref="R10:R11" si="10">IF(OR(N10=0,N10=""),0,P10/N10)</f>
        <v>0</v>
      </c>
    </row>
    <row r="11" spans="1:21" x14ac:dyDescent="0.35">
      <c r="A11" s="176"/>
      <c r="B11" s="177"/>
      <c r="C11" s="460" t="s">
        <v>135</v>
      </c>
      <c r="D11" s="461"/>
      <c r="E11" s="607"/>
      <c r="F11" s="608"/>
      <c r="G11" s="179">
        <v>10</v>
      </c>
      <c r="H11" s="132">
        <f>+'Detailed Plan'!H10</f>
        <v>0</v>
      </c>
      <c r="I11" s="27" t="e">
        <f>SUM('Detailed Plan'!#REF!)</f>
        <v>#REF!</v>
      </c>
      <c r="J11" s="27" t="e">
        <f>+'Apr25'!J11+'May25'!K11</f>
        <v>#REF!</v>
      </c>
      <c r="K11" s="28"/>
      <c r="L11" s="29" t="e">
        <f t="shared" si="5"/>
        <v>#REF!</v>
      </c>
      <c r="M11" s="182"/>
      <c r="N11" s="30">
        <f t="shared" si="6"/>
        <v>0</v>
      </c>
      <c r="O11" s="30" t="e">
        <f t="shared" si="7"/>
        <v>#REF!</v>
      </c>
      <c r="P11" s="30" t="e">
        <f t="shared" si="8"/>
        <v>#REF!</v>
      </c>
      <c r="Q11" s="30">
        <f t="shared" si="9"/>
        <v>0</v>
      </c>
      <c r="R11" s="31">
        <f t="shared" si="10"/>
        <v>0</v>
      </c>
    </row>
    <row r="12" spans="1:21" x14ac:dyDescent="0.35">
      <c r="A12" s="176"/>
      <c r="B12" s="177"/>
      <c r="C12" s="467" t="s">
        <v>138</v>
      </c>
      <c r="D12" s="609"/>
      <c r="E12" s="609"/>
      <c r="F12" s="610"/>
      <c r="G12" s="7"/>
      <c r="H12" s="204">
        <f>SUM(H8:H11)</f>
        <v>0</v>
      </c>
      <c r="I12" s="204" t="e">
        <f t="shared" ref="I12:L12" si="11">SUM(I8:I11)</f>
        <v>#REF!</v>
      </c>
      <c r="J12" s="204" t="e">
        <f t="shared" si="11"/>
        <v>#REF!</v>
      </c>
      <c r="K12" s="204">
        <f t="shared" si="11"/>
        <v>0</v>
      </c>
      <c r="L12" s="204" t="e">
        <f t="shared" si="11"/>
        <v>#REF!</v>
      </c>
      <c r="M12" s="182"/>
      <c r="N12" s="205">
        <f>SUM(N8:N11)</f>
        <v>0</v>
      </c>
      <c r="O12" s="205" t="e">
        <f t="shared" ref="O12:Q12" si="12">SUM(O8:O11)</f>
        <v>#REF!</v>
      </c>
      <c r="P12" s="205" t="e">
        <f t="shared" si="12"/>
        <v>#REF!</v>
      </c>
      <c r="Q12" s="205">
        <f t="shared" si="12"/>
        <v>0</v>
      </c>
      <c r="R12" s="187">
        <f t="shared" ref="R12" si="13">IF(OR(N12=0,N12=""),0,P12/N12)</f>
        <v>0</v>
      </c>
    </row>
    <row r="13" spans="1:21" x14ac:dyDescent="0.35">
      <c r="A13" s="136"/>
      <c r="B13" s="614" t="s">
        <v>4</v>
      </c>
      <c r="C13" s="471"/>
      <c r="D13" s="471"/>
      <c r="E13" s="471"/>
      <c r="F13" s="472"/>
      <c r="G13" s="7"/>
      <c r="H13" s="7"/>
      <c r="I13" s="7"/>
      <c r="J13" s="7"/>
      <c r="K13" s="7"/>
      <c r="L13" s="7"/>
      <c r="M13" s="182"/>
      <c r="N13" s="7"/>
      <c r="O13" s="7"/>
      <c r="P13" s="7"/>
      <c r="Q13" s="7"/>
      <c r="R13" s="7"/>
    </row>
    <row r="14" spans="1:21" x14ac:dyDescent="0.35">
      <c r="A14" s="136" t="s">
        <v>91</v>
      </c>
      <c r="B14" s="137" t="s">
        <v>92</v>
      </c>
      <c r="C14" s="529" t="s">
        <v>151</v>
      </c>
      <c r="D14" s="530"/>
      <c r="E14" s="530"/>
      <c r="F14" s="531"/>
      <c r="G14" s="138">
        <v>30</v>
      </c>
      <c r="H14" s="132">
        <f>+'Detailed Plan'!H13</f>
        <v>0</v>
      </c>
      <c r="I14" s="27" t="e">
        <f>SUM('Detailed Plan'!#REF!)</f>
        <v>#REF!</v>
      </c>
      <c r="J14" s="27" t="e">
        <f>+'Apr25'!J14+'May25'!K14</f>
        <v>#REF!</v>
      </c>
      <c r="K14" s="28"/>
      <c r="L14" s="29" t="e">
        <f t="shared" ref="L14" si="14">+J14-I14</f>
        <v>#REF!</v>
      </c>
      <c r="M14" s="182"/>
      <c r="N14" s="30">
        <f>+$G14*H14</f>
        <v>0</v>
      </c>
      <c r="O14" s="30" t="e">
        <f t="shared" ref="O14:Q14" si="15">+$G14*I14</f>
        <v>#REF!</v>
      </c>
      <c r="P14" s="30" t="e">
        <f t="shared" si="15"/>
        <v>#REF!</v>
      </c>
      <c r="Q14" s="30">
        <f t="shared" si="15"/>
        <v>0</v>
      </c>
      <c r="R14" s="31">
        <f t="shared" ref="R14" si="16">IF(OR(N14=0,N14=""),0,P14/N14)</f>
        <v>0</v>
      </c>
    </row>
    <row r="15" spans="1:21" x14ac:dyDescent="0.35">
      <c r="A15" s="140" t="s">
        <v>94</v>
      </c>
      <c r="B15" s="3" t="s">
        <v>95</v>
      </c>
      <c r="C15" s="470" t="s">
        <v>5</v>
      </c>
      <c r="D15" s="471"/>
      <c r="E15" s="471"/>
      <c r="F15" s="472"/>
      <c r="G15" s="7"/>
      <c r="H15" s="159"/>
      <c r="I15" s="7"/>
      <c r="J15" s="7"/>
      <c r="K15" s="7"/>
      <c r="L15" s="7"/>
      <c r="M15" s="182"/>
      <c r="N15" s="7"/>
      <c r="O15" s="7"/>
      <c r="P15" s="7"/>
      <c r="Q15" s="7"/>
      <c r="R15" s="7"/>
    </row>
    <row r="16" spans="1:21" x14ac:dyDescent="0.35">
      <c r="A16" s="141"/>
      <c r="B16" s="3" t="s">
        <v>96</v>
      </c>
      <c r="C16" s="459" t="s">
        <v>97</v>
      </c>
      <c r="D16" s="435"/>
      <c r="E16" s="435"/>
      <c r="F16" s="436"/>
      <c r="G16" s="7"/>
      <c r="H16" s="159"/>
      <c r="I16" s="7"/>
      <c r="J16" s="7"/>
      <c r="K16" s="7"/>
      <c r="L16" s="7"/>
      <c r="M16" s="182"/>
      <c r="N16" s="7"/>
      <c r="O16" s="7"/>
      <c r="P16" s="7"/>
      <c r="Q16" s="7"/>
      <c r="R16" s="7"/>
    </row>
    <row r="17" spans="1:18" x14ac:dyDescent="0.35">
      <c r="A17" s="142"/>
      <c r="B17" s="3"/>
      <c r="C17" s="423" t="s">
        <v>6</v>
      </c>
      <c r="D17" s="424"/>
      <c r="E17" s="424"/>
      <c r="F17" s="425"/>
      <c r="G17" s="34">
        <v>30</v>
      </c>
      <c r="H17" s="132">
        <f>+'Detailed Plan'!H16</f>
        <v>0</v>
      </c>
      <c r="I17" s="27" t="e">
        <f>SUM('Detailed Plan'!#REF!)</f>
        <v>#REF!</v>
      </c>
      <c r="J17" s="27" t="e">
        <f>+'Apr25'!J17+'May25'!K17</f>
        <v>#REF!</v>
      </c>
      <c r="K17" s="28"/>
      <c r="L17" s="29" t="e">
        <f t="shared" ref="L17:L19" si="17">+J17-I17</f>
        <v>#REF!</v>
      </c>
      <c r="M17" s="182"/>
      <c r="N17" s="30">
        <f t="shared" ref="N17:N19" si="18">+$G17*H17</f>
        <v>0</v>
      </c>
      <c r="O17" s="30" t="e">
        <f t="shared" ref="O17:O19" si="19">+$G17*I17</f>
        <v>#REF!</v>
      </c>
      <c r="P17" s="30" t="e">
        <f t="shared" ref="P17:P19" si="20">+$G17*J17</f>
        <v>#REF!</v>
      </c>
      <c r="Q17" s="30">
        <f t="shared" ref="Q17:Q19" si="21">+$G17*K17</f>
        <v>0</v>
      </c>
      <c r="R17" s="31">
        <f t="shared" ref="R17:R19" si="22">IF(OR(N17=0,N17=""),0,P17/N17)</f>
        <v>0</v>
      </c>
    </row>
    <row r="18" spans="1:18" x14ac:dyDescent="0.35">
      <c r="A18" s="142"/>
      <c r="B18" s="3"/>
      <c r="C18" s="423" t="s">
        <v>7</v>
      </c>
      <c r="D18" s="424"/>
      <c r="E18" s="424"/>
      <c r="F18" s="425"/>
      <c r="G18" s="34">
        <v>20</v>
      </c>
      <c r="H18" s="132">
        <f>+'Detailed Plan'!H17</f>
        <v>0</v>
      </c>
      <c r="I18" s="27" t="e">
        <f>SUM('Detailed Plan'!#REF!)</f>
        <v>#REF!</v>
      </c>
      <c r="J18" s="27" t="e">
        <f>+'Apr25'!J18+'May25'!K18</f>
        <v>#REF!</v>
      </c>
      <c r="K18" s="28"/>
      <c r="L18" s="29" t="e">
        <f t="shared" si="17"/>
        <v>#REF!</v>
      </c>
      <c r="M18" s="182"/>
      <c r="N18" s="30">
        <f t="shared" si="18"/>
        <v>0</v>
      </c>
      <c r="O18" s="30" t="e">
        <f t="shared" si="19"/>
        <v>#REF!</v>
      </c>
      <c r="P18" s="30" t="e">
        <f t="shared" si="20"/>
        <v>#REF!</v>
      </c>
      <c r="Q18" s="30">
        <f t="shared" si="21"/>
        <v>0</v>
      </c>
      <c r="R18" s="31">
        <f t="shared" si="22"/>
        <v>0</v>
      </c>
    </row>
    <row r="19" spans="1:18" x14ac:dyDescent="0.35">
      <c r="A19" s="141"/>
      <c r="B19" s="3" t="s">
        <v>98</v>
      </c>
      <c r="C19" s="473" t="s">
        <v>99</v>
      </c>
      <c r="D19" s="474"/>
      <c r="E19" s="474"/>
      <c r="F19" s="475"/>
      <c r="G19" s="34">
        <v>10</v>
      </c>
      <c r="H19" s="132">
        <f>+'Detailed Plan'!H18</f>
        <v>0</v>
      </c>
      <c r="I19" s="27" t="e">
        <f>SUM('Detailed Plan'!#REF!)</f>
        <v>#REF!</v>
      </c>
      <c r="J19" s="27" t="e">
        <f>+'Apr25'!J19+'May25'!K19</f>
        <v>#REF!</v>
      </c>
      <c r="K19" s="28"/>
      <c r="L19" s="29" t="e">
        <f t="shared" si="17"/>
        <v>#REF!</v>
      </c>
      <c r="M19" s="182"/>
      <c r="N19" s="30">
        <f t="shared" si="18"/>
        <v>0</v>
      </c>
      <c r="O19" s="30" t="e">
        <f t="shared" si="19"/>
        <v>#REF!</v>
      </c>
      <c r="P19" s="30" t="e">
        <f t="shared" si="20"/>
        <v>#REF!</v>
      </c>
      <c r="Q19" s="30">
        <f t="shared" si="21"/>
        <v>0</v>
      </c>
      <c r="R19" s="31">
        <f t="shared" si="22"/>
        <v>0</v>
      </c>
    </row>
    <row r="20" spans="1:18" x14ac:dyDescent="0.35">
      <c r="A20" s="142"/>
      <c r="B20" s="3" t="s">
        <v>100</v>
      </c>
      <c r="C20" s="431" t="s">
        <v>8</v>
      </c>
      <c r="D20" s="437"/>
      <c r="E20" s="437"/>
      <c r="F20" s="438"/>
      <c r="G20" s="7"/>
      <c r="H20" s="159"/>
      <c r="I20" s="7"/>
      <c r="J20" s="7"/>
      <c r="K20" s="7"/>
      <c r="L20" s="7"/>
      <c r="M20" s="182"/>
      <c r="N20" s="7"/>
      <c r="O20" s="7"/>
      <c r="P20" s="7"/>
      <c r="Q20" s="7"/>
      <c r="R20" s="7"/>
    </row>
    <row r="21" spans="1:18" x14ac:dyDescent="0.35">
      <c r="A21" s="143"/>
      <c r="B21" s="9" t="s">
        <v>101</v>
      </c>
      <c r="C21" s="459" t="s">
        <v>145</v>
      </c>
      <c r="D21" s="586"/>
      <c r="E21" s="586"/>
      <c r="F21" s="587"/>
      <c r="G21" s="2"/>
      <c r="H21" s="159"/>
      <c r="I21" s="7"/>
      <c r="J21" s="7"/>
      <c r="K21" s="7"/>
      <c r="L21" s="7"/>
      <c r="M21" s="182"/>
      <c r="N21" s="7"/>
      <c r="O21" s="7"/>
      <c r="P21" s="7"/>
      <c r="Q21" s="7"/>
      <c r="R21" s="7"/>
    </row>
    <row r="22" spans="1:18" x14ac:dyDescent="0.35">
      <c r="A22" s="144"/>
      <c r="B22" s="9"/>
      <c r="C22" s="476" t="s">
        <v>146</v>
      </c>
      <c r="D22" s="588"/>
      <c r="E22" s="588"/>
      <c r="F22" s="589"/>
      <c r="G22" s="138">
        <v>60</v>
      </c>
      <c r="H22" s="132">
        <f>+'Detailed Plan'!H21</f>
        <v>0</v>
      </c>
      <c r="I22" s="27" t="e">
        <f>SUM('Detailed Plan'!#REF!)</f>
        <v>#REF!</v>
      </c>
      <c r="J22" s="27" t="e">
        <f>+'Apr25'!J22+'May25'!K22</f>
        <v>#REF!</v>
      </c>
      <c r="K22" s="28"/>
      <c r="L22" s="29" t="e">
        <f t="shared" ref="L22" si="23">+J22-I22</f>
        <v>#REF!</v>
      </c>
      <c r="M22" s="182"/>
      <c r="N22" s="30">
        <f>+$G22*H22</f>
        <v>0</v>
      </c>
      <c r="O22" s="30" t="e">
        <f t="shared" ref="O22" si="24">+$G22*I22</f>
        <v>#REF!</v>
      </c>
      <c r="P22" s="30" t="e">
        <f t="shared" ref="P22" si="25">+$G22*J22</f>
        <v>#REF!</v>
      </c>
      <c r="Q22" s="30">
        <f t="shared" ref="Q22" si="26">+$G22*K22</f>
        <v>0</v>
      </c>
      <c r="R22" s="31">
        <f t="shared" ref="R22" si="27">IF(OR(N22=0,N22=""),0,P22/N22)</f>
        <v>0</v>
      </c>
    </row>
    <row r="23" spans="1:18" x14ac:dyDescent="0.35">
      <c r="A23" s="144"/>
      <c r="B23" s="9" t="s">
        <v>102</v>
      </c>
      <c r="C23" s="431" t="s">
        <v>9</v>
      </c>
      <c r="D23" s="437"/>
      <c r="E23" s="437"/>
      <c r="F23" s="438"/>
      <c r="G23" s="2"/>
      <c r="H23" s="159"/>
      <c r="I23" s="7"/>
      <c r="J23" s="7"/>
      <c r="K23" s="7"/>
      <c r="L23" s="7"/>
      <c r="M23" s="182"/>
      <c r="N23" s="7"/>
      <c r="O23" s="7"/>
      <c r="P23" s="7"/>
      <c r="Q23" s="7"/>
      <c r="R23" s="7"/>
    </row>
    <row r="24" spans="1:18" x14ac:dyDescent="0.35">
      <c r="A24" s="143"/>
      <c r="B24" s="9" t="s">
        <v>103</v>
      </c>
      <c r="C24" s="439" t="s">
        <v>10</v>
      </c>
      <c r="D24" s="440"/>
      <c r="E24" s="440"/>
      <c r="F24" s="441"/>
      <c r="G24" s="138">
        <v>10</v>
      </c>
      <c r="H24" s="132">
        <f>+'Detailed Plan'!H23</f>
        <v>0</v>
      </c>
      <c r="I24" s="27" t="e">
        <f>SUM('Detailed Plan'!#REF!)</f>
        <v>#REF!</v>
      </c>
      <c r="J24" s="27" t="e">
        <f>+'Apr25'!J24+'May25'!K24</f>
        <v>#REF!</v>
      </c>
      <c r="K24" s="28"/>
      <c r="L24" s="29" t="e">
        <f t="shared" ref="L24:L28" si="28">+J24-I24</f>
        <v>#REF!</v>
      </c>
      <c r="M24" s="182"/>
      <c r="N24" s="30">
        <f t="shared" ref="N24:N28" si="29">+$G24*H24</f>
        <v>0</v>
      </c>
      <c r="O24" s="30" t="e">
        <f t="shared" ref="O24:O28" si="30">+$G24*I24</f>
        <v>#REF!</v>
      </c>
      <c r="P24" s="30" t="e">
        <f t="shared" ref="P24:P28" si="31">+$G24*J24</f>
        <v>#REF!</v>
      </c>
      <c r="Q24" s="30">
        <f t="shared" ref="Q24:Q28" si="32">+$G24*K24</f>
        <v>0</v>
      </c>
      <c r="R24" s="31">
        <f t="shared" ref="R24:R28" si="33">IF(OR(N24=0,N24=""),0,P24/N24)</f>
        <v>0</v>
      </c>
    </row>
    <row r="25" spans="1:18" x14ac:dyDescent="0.35">
      <c r="A25" s="143"/>
      <c r="B25" s="9" t="s">
        <v>160</v>
      </c>
      <c r="C25" s="439" t="s">
        <v>159</v>
      </c>
      <c r="D25" s="533"/>
      <c r="E25" s="533"/>
      <c r="F25" s="534"/>
      <c r="G25" s="138">
        <v>10</v>
      </c>
      <c r="H25" s="132">
        <f>+'Detailed Plan'!H24</f>
        <v>0</v>
      </c>
      <c r="I25" s="27" t="e">
        <f>+'Detailed Plan'!#REF!</f>
        <v>#REF!</v>
      </c>
      <c r="J25" s="27">
        <f t="shared" ref="J25" si="34">+K25</f>
        <v>0</v>
      </c>
      <c r="K25" s="28"/>
      <c r="L25" s="29" t="e">
        <f t="shared" si="28"/>
        <v>#REF!</v>
      </c>
      <c r="M25" s="182"/>
      <c r="N25" s="30">
        <f t="shared" si="29"/>
        <v>0</v>
      </c>
      <c r="O25" s="30" t="e">
        <f t="shared" si="30"/>
        <v>#REF!</v>
      </c>
      <c r="P25" s="30">
        <f t="shared" si="31"/>
        <v>0</v>
      </c>
      <c r="Q25" s="30">
        <f t="shared" si="32"/>
        <v>0</v>
      </c>
      <c r="R25" s="31">
        <f t="shared" si="33"/>
        <v>0</v>
      </c>
    </row>
    <row r="26" spans="1:18" x14ac:dyDescent="0.35">
      <c r="A26" s="143"/>
      <c r="B26" s="9" t="s">
        <v>104</v>
      </c>
      <c r="C26" s="439" t="s">
        <v>139</v>
      </c>
      <c r="D26" s="586"/>
      <c r="E26" s="586"/>
      <c r="F26" s="587"/>
      <c r="G26" s="138">
        <v>10</v>
      </c>
      <c r="H26" s="132">
        <f>+'Detailed Plan'!H25</f>
        <v>0</v>
      </c>
      <c r="I26" s="27" t="e">
        <f>SUM('Detailed Plan'!#REF!)</f>
        <v>#REF!</v>
      </c>
      <c r="J26" s="27">
        <f>+'Apr25'!J26+'May25'!K26</f>
        <v>0</v>
      </c>
      <c r="K26" s="28"/>
      <c r="L26" s="29" t="e">
        <f t="shared" si="28"/>
        <v>#REF!</v>
      </c>
      <c r="M26" s="182"/>
      <c r="N26" s="30">
        <f t="shared" si="29"/>
        <v>0</v>
      </c>
      <c r="O26" s="30" t="e">
        <f t="shared" si="30"/>
        <v>#REF!</v>
      </c>
      <c r="P26" s="30">
        <f t="shared" si="31"/>
        <v>0</v>
      </c>
      <c r="Q26" s="30">
        <f t="shared" si="32"/>
        <v>0</v>
      </c>
      <c r="R26" s="31">
        <f t="shared" si="33"/>
        <v>0</v>
      </c>
    </row>
    <row r="27" spans="1:18" x14ac:dyDescent="0.35">
      <c r="A27" s="202"/>
      <c r="B27" s="176"/>
      <c r="C27" s="439" t="s">
        <v>162</v>
      </c>
      <c r="D27" s="591"/>
      <c r="E27" s="591"/>
      <c r="F27" s="592"/>
      <c r="G27" s="138">
        <v>25</v>
      </c>
      <c r="H27" s="132">
        <f>+'Detailed Plan'!H26</f>
        <v>0</v>
      </c>
      <c r="I27" s="27" t="e">
        <f>SUM('Detailed Plan'!#REF!)</f>
        <v>#REF!</v>
      </c>
      <c r="J27" s="27" t="e">
        <f>+'Apr25'!J27+'May25'!K27</f>
        <v>#REF!</v>
      </c>
      <c r="K27" s="28"/>
      <c r="L27" s="29" t="e">
        <f t="shared" si="28"/>
        <v>#REF!</v>
      </c>
      <c r="M27" s="182"/>
      <c r="N27" s="30">
        <f t="shared" si="29"/>
        <v>0</v>
      </c>
      <c r="O27" s="30" t="e">
        <f t="shared" si="30"/>
        <v>#REF!</v>
      </c>
      <c r="P27" s="30" t="e">
        <f t="shared" si="31"/>
        <v>#REF!</v>
      </c>
      <c r="Q27" s="30">
        <f t="shared" si="32"/>
        <v>0</v>
      </c>
      <c r="R27" s="31">
        <f t="shared" si="33"/>
        <v>0</v>
      </c>
    </row>
    <row r="28" spans="1:18" x14ac:dyDescent="0.35">
      <c r="A28" s="140" t="s">
        <v>105</v>
      </c>
      <c r="B28" s="146" t="s">
        <v>106</v>
      </c>
      <c r="C28" s="529" t="s">
        <v>107</v>
      </c>
      <c r="D28" s="530"/>
      <c r="E28" s="530"/>
      <c r="F28" s="531"/>
      <c r="G28" s="138">
        <v>30</v>
      </c>
      <c r="H28" s="132">
        <f>+'Detailed Plan'!H27</f>
        <v>0</v>
      </c>
      <c r="I28" s="27" t="e">
        <f>SUM('Detailed Plan'!#REF!)</f>
        <v>#REF!</v>
      </c>
      <c r="J28" s="27" t="e">
        <f>+'Apr25'!J28+'May25'!K28</f>
        <v>#REF!</v>
      </c>
      <c r="K28" s="28"/>
      <c r="L28" s="29" t="e">
        <f t="shared" si="28"/>
        <v>#REF!</v>
      </c>
      <c r="M28" s="182"/>
      <c r="N28" s="30">
        <f t="shared" si="29"/>
        <v>0</v>
      </c>
      <c r="O28" s="30" t="e">
        <f t="shared" si="30"/>
        <v>#REF!</v>
      </c>
      <c r="P28" s="30" t="e">
        <f t="shared" si="31"/>
        <v>#REF!</v>
      </c>
      <c r="Q28" s="30">
        <f t="shared" si="32"/>
        <v>0</v>
      </c>
      <c r="R28" s="31">
        <f t="shared" si="33"/>
        <v>0</v>
      </c>
    </row>
    <row r="29" spans="1:18" x14ac:dyDescent="0.35">
      <c r="A29" s="147"/>
      <c r="B29" s="35"/>
      <c r="C29" s="429" t="s">
        <v>11</v>
      </c>
      <c r="D29" s="487"/>
      <c r="E29" s="487"/>
      <c r="F29" s="430"/>
      <c r="G29" s="5"/>
      <c r="H29" s="185">
        <f>SUM(H14:H28)</f>
        <v>0</v>
      </c>
      <c r="I29" s="185" t="e">
        <f t="shared" ref="I29:L29" si="35">SUM(I14:I28)</f>
        <v>#REF!</v>
      </c>
      <c r="J29" s="185" t="e">
        <f t="shared" si="35"/>
        <v>#REF!</v>
      </c>
      <c r="K29" s="185">
        <f t="shared" si="35"/>
        <v>0</v>
      </c>
      <c r="L29" s="185" t="e">
        <f t="shared" si="35"/>
        <v>#REF!</v>
      </c>
      <c r="M29" s="182"/>
      <c r="N29" s="160">
        <f>SUM(N14:N28)</f>
        <v>0</v>
      </c>
      <c r="O29" s="186" t="e">
        <f t="shared" ref="O29:Q29" si="36">SUM(O14:O28)</f>
        <v>#REF!</v>
      </c>
      <c r="P29" s="186" t="e">
        <f t="shared" si="36"/>
        <v>#REF!</v>
      </c>
      <c r="Q29" s="186">
        <f t="shared" si="36"/>
        <v>0</v>
      </c>
      <c r="R29" s="31">
        <f t="shared" ref="R29" si="37">IF(OR(N29=0,N29=""),0,P29/N29)</f>
        <v>0</v>
      </c>
    </row>
    <row r="30" spans="1:18" x14ac:dyDescent="0.35">
      <c r="A30" s="148" t="s">
        <v>108</v>
      </c>
      <c r="B30" s="146"/>
      <c r="C30" s="535" t="s">
        <v>12</v>
      </c>
      <c r="D30" s="535"/>
      <c r="E30" s="535"/>
      <c r="F30" s="536"/>
      <c r="G30" s="5"/>
      <c r="H30" s="159"/>
      <c r="I30" s="7"/>
      <c r="J30" s="7"/>
      <c r="K30" s="7"/>
      <c r="L30" s="7"/>
      <c r="M30" s="182"/>
      <c r="N30" s="7"/>
      <c r="O30" s="7"/>
      <c r="P30" s="7"/>
      <c r="Q30" s="7"/>
      <c r="R30" s="7"/>
    </row>
    <row r="31" spans="1:18" x14ac:dyDescent="0.35">
      <c r="A31" s="149"/>
      <c r="B31" s="11" t="s">
        <v>109</v>
      </c>
      <c r="C31" s="488" t="s">
        <v>13</v>
      </c>
      <c r="D31" s="488"/>
      <c r="E31" s="488"/>
      <c r="F31" s="472"/>
      <c r="G31" s="5"/>
      <c r="H31" s="159"/>
      <c r="I31" s="7"/>
      <c r="J31" s="7"/>
      <c r="K31" s="7"/>
      <c r="L31" s="7"/>
      <c r="M31" s="182"/>
      <c r="N31" s="7"/>
      <c r="O31" s="7"/>
      <c r="P31" s="7"/>
      <c r="Q31" s="7"/>
      <c r="R31" s="7"/>
    </row>
    <row r="32" spans="1:18" x14ac:dyDescent="0.35">
      <c r="A32" s="150"/>
      <c r="B32" s="35"/>
      <c r="C32" s="489" t="s">
        <v>110</v>
      </c>
      <c r="D32" s="440"/>
      <c r="E32" s="440"/>
      <c r="F32" s="441"/>
      <c r="G32" s="151">
        <v>25</v>
      </c>
      <c r="H32" s="132">
        <f>+'Detailed Plan'!H31</f>
        <v>0</v>
      </c>
      <c r="I32" s="27" t="e">
        <f>SUM('Detailed Plan'!#REF!)</f>
        <v>#REF!</v>
      </c>
      <c r="J32" s="27" t="e">
        <f>+'Apr25'!J32+'May25'!K32</f>
        <v>#REF!</v>
      </c>
      <c r="K32" s="28"/>
      <c r="L32" s="29" t="e">
        <f t="shared" ref="L32" si="38">+J32-I32</f>
        <v>#REF!</v>
      </c>
      <c r="M32" s="182"/>
      <c r="N32" s="30">
        <f>+$G32*H32</f>
        <v>0</v>
      </c>
      <c r="O32" s="30" t="e">
        <f t="shared" ref="O32" si="39">+$G32*I32</f>
        <v>#REF!</v>
      </c>
      <c r="P32" s="30" t="e">
        <f t="shared" ref="P32" si="40">+$G32*J32</f>
        <v>#REF!</v>
      </c>
      <c r="Q32" s="30">
        <f t="shared" ref="Q32" si="41">+$G32*K32</f>
        <v>0</v>
      </c>
      <c r="R32" s="31">
        <f t="shared" ref="R32" si="42">IF(OR(N32=0,N32=""),0,P32/N32)</f>
        <v>0</v>
      </c>
    </row>
    <row r="33" spans="1:18" x14ac:dyDescent="0.35">
      <c r="A33" s="147"/>
      <c r="B33" s="35" t="s">
        <v>140</v>
      </c>
      <c r="C33" s="431" t="s">
        <v>141</v>
      </c>
      <c r="D33" s="432"/>
      <c r="E33" s="432"/>
      <c r="F33" s="433"/>
      <c r="G33" s="182"/>
      <c r="H33" s="182"/>
      <c r="I33" s="182"/>
      <c r="J33" s="182"/>
      <c r="K33" s="182"/>
      <c r="L33" s="182"/>
      <c r="M33" s="182"/>
      <c r="N33" s="182"/>
      <c r="O33" s="182"/>
      <c r="P33" s="182"/>
      <c r="Q33" s="182"/>
      <c r="R33" s="182"/>
    </row>
    <row r="34" spans="1:18" x14ac:dyDescent="0.35">
      <c r="A34" s="147"/>
      <c r="B34" s="35"/>
      <c r="C34" s="442" t="s">
        <v>142</v>
      </c>
      <c r="D34" s="474"/>
      <c r="E34" s="474"/>
      <c r="F34" s="475"/>
      <c r="G34" s="151">
        <v>10</v>
      </c>
      <c r="H34" s="132">
        <f>+'Detailed Plan'!H33</f>
        <v>0</v>
      </c>
      <c r="I34" s="27" t="e">
        <f>SUM('Detailed Plan'!#REF!)</f>
        <v>#REF!</v>
      </c>
      <c r="J34" s="27" t="e">
        <f>+'Apr25'!J34+'May25'!K34</f>
        <v>#REF!</v>
      </c>
      <c r="K34" s="28"/>
      <c r="L34" s="29" t="e">
        <f t="shared" ref="L34" si="43">+J34-I34</f>
        <v>#REF!</v>
      </c>
      <c r="M34" s="182"/>
      <c r="N34" s="30">
        <f>+$G34*H34</f>
        <v>0</v>
      </c>
      <c r="O34" s="30" t="e">
        <f t="shared" ref="O34" si="44">+$G34*I34</f>
        <v>#REF!</v>
      </c>
      <c r="P34" s="30" t="e">
        <f t="shared" ref="P34" si="45">+$G34*J34</f>
        <v>#REF!</v>
      </c>
      <c r="Q34" s="30">
        <f t="shared" ref="Q34" si="46">+$G34*K34</f>
        <v>0</v>
      </c>
      <c r="R34" s="31">
        <f t="shared" ref="R34" si="47">IF(OR(N34=0,N34=""),0,P34/N34)</f>
        <v>0</v>
      </c>
    </row>
    <row r="35" spans="1:18" x14ac:dyDescent="0.35">
      <c r="A35" s="143"/>
      <c r="B35" s="9" t="s">
        <v>111</v>
      </c>
      <c r="C35" s="431" t="s">
        <v>14</v>
      </c>
      <c r="D35" s="432"/>
      <c r="E35" s="432"/>
      <c r="F35" s="433"/>
      <c r="G35" s="2"/>
      <c r="H35" s="159"/>
      <c r="I35" s="7"/>
      <c r="J35" s="7"/>
      <c r="K35" s="7"/>
      <c r="L35" s="7"/>
      <c r="M35" s="182"/>
      <c r="N35" s="7"/>
      <c r="O35" s="7"/>
      <c r="P35" s="7"/>
      <c r="Q35" s="7"/>
      <c r="R35" s="7"/>
    </row>
    <row r="36" spans="1:18" x14ac:dyDescent="0.35">
      <c r="A36" s="144"/>
      <c r="B36" s="9"/>
      <c r="C36" s="434" t="s">
        <v>112</v>
      </c>
      <c r="D36" s="435"/>
      <c r="E36" s="435"/>
      <c r="F36" s="436"/>
      <c r="G36" s="151">
        <v>50</v>
      </c>
      <c r="H36" s="132">
        <f>+'Detailed Plan'!H35</f>
        <v>0</v>
      </c>
      <c r="I36" s="27" t="e">
        <f>SUM('Detailed Plan'!#REF!)</f>
        <v>#REF!</v>
      </c>
      <c r="J36" s="27" t="e">
        <f>+'Apr25'!J36+'May25'!K36</f>
        <v>#REF!</v>
      </c>
      <c r="K36" s="28"/>
      <c r="L36" s="29" t="e">
        <f t="shared" ref="L36" si="48">+J36-I36</f>
        <v>#REF!</v>
      </c>
      <c r="M36" s="182"/>
      <c r="N36" s="30">
        <f>+$G36*H36</f>
        <v>0</v>
      </c>
      <c r="O36" s="30" t="e">
        <f t="shared" ref="O36" si="49">+$G36*I36</f>
        <v>#REF!</v>
      </c>
      <c r="P36" s="30" t="e">
        <f t="shared" ref="P36" si="50">+$G36*J36</f>
        <v>#REF!</v>
      </c>
      <c r="Q36" s="30">
        <f t="shared" ref="Q36" si="51">+$G36*K36</f>
        <v>0</v>
      </c>
      <c r="R36" s="31">
        <f t="shared" ref="R36:R38" si="52">IF(OR(N36=0,N36=""),0,P36/N36)</f>
        <v>0</v>
      </c>
    </row>
    <row r="37" spans="1:18" x14ac:dyDescent="0.35">
      <c r="A37" s="147"/>
      <c r="B37" s="35"/>
      <c r="C37" s="429" t="s">
        <v>15</v>
      </c>
      <c r="D37" s="429"/>
      <c r="E37" s="429"/>
      <c r="F37" s="430"/>
      <c r="G37" s="5"/>
      <c r="H37" s="132">
        <f>SUM(H32:H36)</f>
        <v>0</v>
      </c>
      <c r="I37" s="132" t="e">
        <f t="shared" ref="I37:L37" si="53">SUM(I32:I36)</f>
        <v>#REF!</v>
      </c>
      <c r="J37" s="132" t="e">
        <f t="shared" si="53"/>
        <v>#REF!</v>
      </c>
      <c r="K37" s="132">
        <f t="shared" si="53"/>
        <v>0</v>
      </c>
      <c r="L37" s="132" t="e">
        <f t="shared" si="53"/>
        <v>#REF!</v>
      </c>
      <c r="M37" s="7"/>
      <c r="N37" s="30">
        <f>SUM(N32:N36)</f>
        <v>0</v>
      </c>
      <c r="O37" s="30" t="e">
        <f t="shared" ref="O37:Q37" si="54">SUM(O32:O36)</f>
        <v>#REF!</v>
      </c>
      <c r="P37" s="30" t="e">
        <f t="shared" si="54"/>
        <v>#REF!</v>
      </c>
      <c r="Q37" s="30">
        <f t="shared" si="54"/>
        <v>0</v>
      </c>
      <c r="R37" s="31">
        <f t="shared" si="52"/>
        <v>0</v>
      </c>
    </row>
    <row r="38" spans="1:18" x14ac:dyDescent="0.35">
      <c r="A38" s="152"/>
      <c r="B38" s="3"/>
      <c r="C38" s="490" t="s">
        <v>113</v>
      </c>
      <c r="D38" s="491"/>
      <c r="E38" s="491"/>
      <c r="F38" s="492"/>
      <c r="G38" s="153"/>
      <c r="H38" s="191">
        <f>+H37+H29+H12</f>
        <v>0</v>
      </c>
      <c r="I38" s="191" t="e">
        <f t="shared" ref="I38:L38" si="55">+I37+I29+I12</f>
        <v>#REF!</v>
      </c>
      <c r="J38" s="191" t="e">
        <f t="shared" si="55"/>
        <v>#REF!</v>
      </c>
      <c r="K38" s="191">
        <f t="shared" si="55"/>
        <v>0</v>
      </c>
      <c r="L38" s="191" t="e">
        <f t="shared" si="55"/>
        <v>#REF!</v>
      </c>
      <c r="M38" s="7"/>
      <c r="N38" s="189">
        <f>+N29+N37+N12</f>
        <v>0</v>
      </c>
      <c r="O38" s="189" t="e">
        <f t="shared" ref="O38:Q38" si="56">+O29+O37+O12</f>
        <v>#REF!</v>
      </c>
      <c r="P38" s="189" t="e">
        <f t="shared" si="56"/>
        <v>#REF!</v>
      </c>
      <c r="Q38" s="189">
        <f t="shared" si="56"/>
        <v>0</v>
      </c>
      <c r="R38" s="190">
        <f t="shared" si="52"/>
        <v>0</v>
      </c>
    </row>
    <row r="39" spans="1:18" x14ac:dyDescent="0.35">
      <c r="A39" s="154"/>
      <c r="B39" s="11"/>
      <c r="C39" s="599" t="s">
        <v>114</v>
      </c>
      <c r="D39" s="600"/>
      <c r="E39" s="600"/>
      <c r="F39" s="600"/>
      <c r="G39" s="153"/>
      <c r="H39" s="159"/>
      <c r="I39" s="7"/>
      <c r="J39" s="7"/>
      <c r="K39" s="7"/>
      <c r="L39" s="7"/>
      <c r="M39" s="182"/>
      <c r="N39" s="7"/>
      <c r="O39" s="7"/>
      <c r="P39" s="7"/>
      <c r="Q39" s="7"/>
      <c r="R39" s="7"/>
    </row>
    <row r="40" spans="1:18" x14ac:dyDescent="0.35">
      <c r="A40" s="142"/>
      <c r="B40" s="3" t="s">
        <v>115</v>
      </c>
      <c r="C40" s="488" t="s">
        <v>116</v>
      </c>
      <c r="D40" s="471"/>
      <c r="E40" s="471"/>
      <c r="F40" s="472"/>
      <c r="G40" s="2"/>
      <c r="H40" s="159"/>
      <c r="I40" s="7"/>
      <c r="J40" s="7"/>
      <c r="K40" s="7"/>
      <c r="L40" s="7"/>
      <c r="M40" s="182"/>
      <c r="N40" s="7"/>
      <c r="O40" s="7"/>
      <c r="P40" s="7"/>
      <c r="Q40" s="7"/>
      <c r="R40" s="7"/>
    </row>
    <row r="41" spans="1:18" x14ac:dyDescent="0.35">
      <c r="A41" s="141"/>
      <c r="B41" s="3"/>
      <c r="C41" s="500" t="s">
        <v>117</v>
      </c>
      <c r="D41" s="440"/>
      <c r="E41" s="440"/>
      <c r="F41" s="441"/>
      <c r="G41" s="138">
        <v>10</v>
      </c>
      <c r="H41" s="132">
        <f>+'Detailed Plan'!H40</f>
        <v>0</v>
      </c>
      <c r="I41" s="27" t="e">
        <f>SUM('Detailed Plan'!#REF!)</f>
        <v>#REF!</v>
      </c>
      <c r="J41" s="27" t="e">
        <f>+'Apr25'!J41+'May25'!K41</f>
        <v>#REF!</v>
      </c>
      <c r="K41" s="28"/>
      <c r="L41" s="29" t="e">
        <f t="shared" ref="L41" si="57">+J41-I41</f>
        <v>#REF!</v>
      </c>
      <c r="M41" s="182"/>
      <c r="N41" s="30">
        <f>+$G41*H41</f>
        <v>0</v>
      </c>
      <c r="O41" s="30" t="e">
        <f t="shared" ref="O41" si="58">+$G41*I41</f>
        <v>#REF!</v>
      </c>
      <c r="P41" s="30" t="e">
        <f t="shared" ref="P41" si="59">+$G41*J41</f>
        <v>#REF!</v>
      </c>
      <c r="Q41" s="30">
        <f t="shared" ref="Q41" si="60">+$G41*K41</f>
        <v>0</v>
      </c>
      <c r="R41" s="31">
        <f t="shared" ref="R41" si="61">IF(OR(N41=0,N41=""),0,P41/N41)</f>
        <v>0</v>
      </c>
    </row>
    <row r="42" spans="1:18" x14ac:dyDescent="0.35">
      <c r="A42" s="155"/>
      <c r="B42" s="10" t="s">
        <v>118</v>
      </c>
      <c r="C42" s="501" t="s">
        <v>17</v>
      </c>
      <c r="D42" s="477"/>
      <c r="E42" s="477"/>
      <c r="F42" s="478"/>
      <c r="G42" s="2"/>
      <c r="H42" s="132">
        <f>+'Detailed Plan'!H41</f>
        <v>0</v>
      </c>
      <c r="I42" s="27" t="e">
        <f>SUM('Detailed Plan'!#REF!)</f>
        <v>#REF!</v>
      </c>
      <c r="J42" s="27" t="e">
        <f>+'Apr25'!J42+'May25'!K42</f>
        <v>#REF!</v>
      </c>
      <c r="K42" s="28"/>
      <c r="L42" s="29" t="e">
        <f t="shared" ref="L42:L44" si="62">+J42-I42</f>
        <v>#REF!</v>
      </c>
      <c r="M42" s="182"/>
      <c r="N42" s="7"/>
      <c r="O42" s="7"/>
      <c r="P42" s="7"/>
      <c r="Q42" s="7"/>
      <c r="R42" s="7"/>
    </row>
    <row r="43" spans="1:18" x14ac:dyDescent="0.35">
      <c r="A43" s="155"/>
      <c r="B43" s="10"/>
      <c r="C43" s="502" t="s">
        <v>119</v>
      </c>
      <c r="D43" s="477"/>
      <c r="E43" s="477"/>
      <c r="F43" s="478"/>
      <c r="G43" s="138">
        <v>20</v>
      </c>
      <c r="H43" s="132">
        <f>+'Detailed Plan'!H42</f>
        <v>0</v>
      </c>
      <c r="I43" s="27" t="e">
        <f>SUM('Detailed Plan'!#REF!)</f>
        <v>#REF!</v>
      </c>
      <c r="J43" s="27" t="e">
        <f>+'Apr25'!J43+'May25'!K43</f>
        <v>#REF!</v>
      </c>
      <c r="K43" s="28"/>
      <c r="L43" s="29" t="e">
        <f t="shared" si="62"/>
        <v>#REF!</v>
      </c>
      <c r="M43" s="182"/>
      <c r="N43" s="30">
        <f>+$G43*H43</f>
        <v>0</v>
      </c>
      <c r="O43" s="30" t="e">
        <f t="shared" ref="O43" si="63">+$G43*I43</f>
        <v>#REF!</v>
      </c>
      <c r="P43" s="30" t="e">
        <f t="shared" ref="P43" si="64">+$G43*J43</f>
        <v>#REF!</v>
      </c>
      <c r="Q43" s="30">
        <f t="shared" ref="Q43" si="65">+$G43*K43</f>
        <v>0</v>
      </c>
      <c r="R43" s="31">
        <f t="shared" ref="R43" si="66">IF(OR(N43=0,N43=""),0,P43/N43)</f>
        <v>0</v>
      </c>
    </row>
    <row r="44" spans="1:18" x14ac:dyDescent="0.35">
      <c r="A44" s="155"/>
      <c r="B44" s="10" t="s">
        <v>120</v>
      </c>
      <c r="C44" s="502" t="s">
        <v>121</v>
      </c>
      <c r="D44" s="477"/>
      <c r="E44" s="477"/>
      <c r="F44" s="478"/>
      <c r="G44" s="2"/>
      <c r="H44" s="132">
        <f>+'Detailed Plan'!H43</f>
        <v>0</v>
      </c>
      <c r="I44" s="27" t="e">
        <f>SUM('Detailed Plan'!#REF!)</f>
        <v>#REF!</v>
      </c>
      <c r="J44" s="27" t="e">
        <f>+'Apr25'!J44+'May25'!K44</f>
        <v>#REF!</v>
      </c>
      <c r="K44" s="28"/>
      <c r="L44" s="29" t="e">
        <f t="shared" si="62"/>
        <v>#REF!</v>
      </c>
      <c r="M44" s="182"/>
      <c r="N44" s="7"/>
      <c r="O44" s="7"/>
      <c r="P44" s="7"/>
      <c r="Q44" s="7"/>
      <c r="R44" s="7"/>
    </row>
    <row r="45" spans="1:18" x14ac:dyDescent="0.35">
      <c r="A45" s="142"/>
      <c r="B45" s="3" t="s">
        <v>122</v>
      </c>
      <c r="C45" s="498" t="s">
        <v>123</v>
      </c>
      <c r="D45" s="498" t="s">
        <v>16</v>
      </c>
      <c r="E45" s="498"/>
      <c r="F45" s="438"/>
      <c r="G45" s="2"/>
      <c r="H45" s="159"/>
      <c r="I45" s="7"/>
      <c r="J45" s="7"/>
      <c r="K45" s="7"/>
      <c r="L45" s="7"/>
      <c r="M45" s="182"/>
      <c r="N45" s="7"/>
      <c r="O45" s="7"/>
      <c r="P45" s="7"/>
      <c r="Q45" s="7"/>
      <c r="R45" s="7"/>
    </row>
    <row r="46" spans="1:18" x14ac:dyDescent="0.35">
      <c r="A46" s="156"/>
      <c r="B46" s="10"/>
      <c r="C46" s="499" t="s">
        <v>124</v>
      </c>
      <c r="D46" s="440"/>
      <c r="E46" s="440"/>
      <c r="F46" s="441"/>
      <c r="G46" s="138">
        <v>100</v>
      </c>
      <c r="H46" s="132">
        <f>+'Detailed Plan'!H45</f>
        <v>0</v>
      </c>
      <c r="I46" s="27" t="e">
        <f>SUM('Detailed Plan'!#REF!)</f>
        <v>#REF!</v>
      </c>
      <c r="J46" s="27" t="e">
        <f>+'Apr25'!J46+'May25'!K46</f>
        <v>#REF!</v>
      </c>
      <c r="K46" s="28"/>
      <c r="L46" s="29" t="e">
        <f t="shared" ref="L46" si="67">+J46-I46</f>
        <v>#REF!</v>
      </c>
      <c r="M46" s="182"/>
      <c r="N46" s="30">
        <f>+$G46*H46</f>
        <v>0</v>
      </c>
      <c r="O46" s="30" t="e">
        <f t="shared" ref="O46" si="68">+$G46*I46</f>
        <v>#REF!</v>
      </c>
      <c r="P46" s="30" t="e">
        <f t="shared" ref="P46" si="69">+$G46*J46</f>
        <v>#REF!</v>
      </c>
      <c r="Q46" s="30">
        <f t="shared" ref="Q46" si="70">+$G46*K46</f>
        <v>0</v>
      </c>
      <c r="R46" s="31">
        <f t="shared" ref="R46" si="71">IF(OR(N46=0,N46=""),0,P46/N46)</f>
        <v>0</v>
      </c>
    </row>
    <row r="47" spans="1:18" x14ac:dyDescent="0.35">
      <c r="A47" s="157"/>
      <c r="B47" s="3"/>
      <c r="C47" s="493" t="s">
        <v>125</v>
      </c>
      <c r="D47" s="493"/>
      <c r="E47" s="493"/>
      <c r="F47" s="494"/>
      <c r="G47" s="2"/>
      <c r="H47" s="206">
        <f>SUM(H41:H46)</f>
        <v>0</v>
      </c>
      <c r="I47" s="206" t="e">
        <f t="shared" ref="I47:L47" si="72">SUM(I41:I46)</f>
        <v>#REF!</v>
      </c>
      <c r="J47" s="206" t="e">
        <f t="shared" si="72"/>
        <v>#REF!</v>
      </c>
      <c r="K47" s="206">
        <f t="shared" si="72"/>
        <v>0</v>
      </c>
      <c r="L47" s="206" t="e">
        <f t="shared" si="72"/>
        <v>#REF!</v>
      </c>
      <c r="M47" s="182"/>
      <c r="N47" s="163">
        <f>SUM(N41:N46)</f>
        <v>0</v>
      </c>
      <c r="O47" s="163" t="e">
        <f t="shared" ref="O47:Q47" si="73">SUM(O41:O46)</f>
        <v>#REF!</v>
      </c>
      <c r="P47" s="163" t="e">
        <f t="shared" si="73"/>
        <v>#REF!</v>
      </c>
      <c r="Q47" s="163">
        <f t="shared" si="73"/>
        <v>0</v>
      </c>
      <c r="R47" s="164">
        <f t="shared" ref="R47:R48" si="74">IF(OR(N47=0,N47=""),0,P47/N47)</f>
        <v>0</v>
      </c>
    </row>
    <row r="48" spans="1:18" s="218" customFormat="1" ht="16" thickBot="1" x14ac:dyDescent="0.4">
      <c r="A48" s="213"/>
      <c r="B48" s="213"/>
      <c r="C48" s="571" t="s">
        <v>18</v>
      </c>
      <c r="D48" s="572"/>
      <c r="E48" s="573"/>
      <c r="F48" s="214"/>
      <c r="G48" s="214"/>
      <c r="H48" s="226">
        <f>+H38+H47</f>
        <v>0</v>
      </c>
      <c r="I48" s="226" t="e">
        <f t="shared" ref="I48:L48" si="75">+I38+I47</f>
        <v>#REF!</v>
      </c>
      <c r="J48" s="226" t="e">
        <f t="shared" si="75"/>
        <v>#REF!</v>
      </c>
      <c r="K48" s="226">
        <f t="shared" si="75"/>
        <v>0</v>
      </c>
      <c r="L48" s="226" t="e">
        <f t="shared" si="75"/>
        <v>#REF!</v>
      </c>
      <c r="M48" s="215"/>
      <c r="N48" s="227">
        <f>+N38+N47</f>
        <v>0</v>
      </c>
      <c r="O48" s="227" t="e">
        <f t="shared" ref="O48:Q48" si="76">+O38+O47</f>
        <v>#REF!</v>
      </c>
      <c r="P48" s="227" t="e">
        <f t="shared" si="76"/>
        <v>#REF!</v>
      </c>
      <c r="Q48" s="227">
        <f t="shared" si="76"/>
        <v>0</v>
      </c>
      <c r="R48" s="217">
        <f t="shared" si="74"/>
        <v>0</v>
      </c>
    </row>
    <row r="49" spans="1:18" ht="16" thickBot="1" x14ac:dyDescent="0.4">
      <c r="A49" s="39"/>
      <c r="B49" s="40"/>
      <c r="C49" s="41"/>
      <c r="E49" s="42"/>
      <c r="F49" s="42"/>
      <c r="G49" s="43"/>
      <c r="H49" s="43"/>
      <c r="I49" s="43"/>
      <c r="J49" s="43"/>
      <c r="K49" s="43"/>
      <c r="L49" s="44"/>
      <c r="M49" s="45"/>
      <c r="N49" s="45"/>
      <c r="O49" s="45"/>
      <c r="P49" s="45"/>
      <c r="Q49" s="45"/>
    </row>
    <row r="50" spans="1:18" ht="27.5" thickBot="1" x14ac:dyDescent="0.4">
      <c r="A50" s="39"/>
      <c r="B50" s="40"/>
      <c r="C50" s="41"/>
      <c r="E50" s="42"/>
      <c r="F50" s="42"/>
      <c r="G50" s="43"/>
      <c r="H50" s="43"/>
      <c r="I50" s="43"/>
      <c r="J50" s="43"/>
      <c r="K50" s="43"/>
      <c r="L50" s="44"/>
      <c r="N50" s="46" t="s">
        <v>34</v>
      </c>
      <c r="O50" s="46" t="s">
        <v>35</v>
      </c>
      <c r="P50" s="46" t="s">
        <v>36</v>
      </c>
      <c r="Q50" s="46" t="s">
        <v>37</v>
      </c>
      <c r="R50" s="46" t="s">
        <v>38</v>
      </c>
    </row>
    <row r="51" spans="1:18" s="218" customFormat="1" ht="16" thickBot="1" x14ac:dyDescent="0.4">
      <c r="A51" s="232"/>
      <c r="B51" s="40"/>
      <c r="C51" s="233"/>
      <c r="D51" s="231" t="s">
        <v>39</v>
      </c>
      <c r="E51" s="234"/>
      <c r="F51" s="234"/>
      <c r="G51" s="235"/>
      <c r="H51" s="235"/>
      <c r="I51" s="235"/>
      <c r="J51" s="235"/>
      <c r="K51" s="235"/>
      <c r="L51" s="236"/>
      <c r="M51" s="237"/>
      <c r="N51" s="222">
        <f>+N48</f>
        <v>0</v>
      </c>
      <c r="O51" s="222" t="e">
        <f>+O48</f>
        <v>#REF!</v>
      </c>
      <c r="P51" s="222" t="e">
        <f>+P48</f>
        <v>#REF!</v>
      </c>
      <c r="Q51" s="222">
        <f>+Q48</f>
        <v>0</v>
      </c>
      <c r="R51" s="223">
        <f t="shared" ref="R51" si="77">IF(OR(N51=0,N51=""),0,P51/N51)</f>
        <v>0</v>
      </c>
    </row>
    <row r="52" spans="1:18" ht="15.5" x14ac:dyDescent="0.35">
      <c r="A52" s="39"/>
      <c r="B52" s="40"/>
      <c r="C52" s="41"/>
      <c r="D52" s="32"/>
      <c r="E52" s="54"/>
      <c r="F52" s="54"/>
      <c r="G52" s="54"/>
      <c r="H52" s="54"/>
      <c r="I52" s="54"/>
      <c r="J52" s="54"/>
      <c r="K52" s="54"/>
      <c r="L52" s="54"/>
      <c r="M52" s="54"/>
      <c r="N52" s="54"/>
      <c r="O52" s="54"/>
      <c r="P52" s="54"/>
      <c r="Q52" s="54"/>
    </row>
    <row r="53" spans="1:18" x14ac:dyDescent="0.35">
      <c r="A53" s="39"/>
      <c r="B53" s="55" t="s">
        <v>40</v>
      </c>
      <c r="C53" s="41"/>
      <c r="D53" s="54" t="s">
        <v>41</v>
      </c>
      <c r="E53" s="54"/>
      <c r="F53" s="54"/>
      <c r="G53" s="54"/>
      <c r="H53" s="54"/>
      <c r="I53" s="54"/>
      <c r="J53" s="54"/>
      <c r="K53" s="54"/>
      <c r="L53" s="54"/>
      <c r="M53" s="54"/>
      <c r="N53" s="54"/>
      <c r="O53" s="54"/>
      <c r="P53" s="54"/>
      <c r="Q53" s="54"/>
    </row>
    <row r="54" spans="1:18" ht="15.5" x14ac:dyDescent="0.35">
      <c r="A54" s="39"/>
      <c r="B54" s="40"/>
      <c r="C54" s="41"/>
      <c r="D54" s="546" t="s">
        <v>42</v>
      </c>
      <c r="E54" s="546"/>
      <c r="F54" s="546"/>
      <c r="G54" s="546"/>
      <c r="H54" s="546"/>
      <c r="I54" s="546"/>
      <c r="J54" s="546"/>
      <c r="K54" s="546"/>
      <c r="L54" s="546"/>
      <c r="M54" s="546"/>
      <c r="N54" s="546"/>
      <c r="O54" s="546"/>
      <c r="P54" s="546"/>
      <c r="Q54" s="546"/>
    </row>
    <row r="55" spans="1:18" ht="15.5" x14ac:dyDescent="0.35">
      <c r="A55" s="39"/>
      <c r="B55" s="40"/>
      <c r="C55" s="41"/>
      <c r="D55" s="56"/>
      <c r="E55" s="56"/>
      <c r="F55" s="56"/>
      <c r="G55" s="56"/>
      <c r="H55" s="56"/>
      <c r="I55" s="56"/>
      <c r="J55" s="56"/>
      <c r="K55" s="56"/>
      <c r="L55" s="56"/>
      <c r="M55" s="56"/>
      <c r="N55" s="56"/>
      <c r="O55" s="56"/>
      <c r="P55" s="56"/>
      <c r="Q55" s="56"/>
    </row>
    <row r="56" spans="1:18" x14ac:dyDescent="0.35">
      <c r="A56" s="512" t="s">
        <v>43</v>
      </c>
      <c r="B56" s="512"/>
      <c r="C56" s="512"/>
      <c r="D56" s="512"/>
      <c r="E56" s="512"/>
      <c r="F56" s="512"/>
      <c r="G56" s="512"/>
      <c r="H56" s="512"/>
      <c r="I56" s="512"/>
      <c r="J56" s="512"/>
      <c r="K56" s="513"/>
      <c r="L56" s="513"/>
      <c r="M56" s="513"/>
      <c r="N56" s="513"/>
      <c r="O56" s="513"/>
      <c r="P56" s="513"/>
      <c r="Q56" s="513"/>
    </row>
    <row r="57" spans="1:18" x14ac:dyDescent="0.35">
      <c r="A57" s="513"/>
      <c r="B57" s="513"/>
      <c r="C57" s="513"/>
      <c r="D57" s="513"/>
      <c r="E57" s="513"/>
      <c r="F57" s="513"/>
      <c r="G57" s="513"/>
      <c r="H57" s="513"/>
      <c r="I57" s="513"/>
      <c r="J57" s="513"/>
      <c r="K57" s="513"/>
      <c r="L57" s="513"/>
      <c r="M57" s="513"/>
      <c r="N57" s="513"/>
      <c r="O57" s="513"/>
      <c r="P57" s="513"/>
      <c r="Q57" s="513"/>
    </row>
    <row r="58" spans="1:18" ht="15.5" x14ac:dyDescent="0.35">
      <c r="A58" s="57"/>
      <c r="B58" s="57"/>
      <c r="C58" s="57"/>
      <c r="D58" s="57"/>
      <c r="E58" s="57"/>
      <c r="F58" s="57"/>
      <c r="G58" s="57"/>
      <c r="H58" s="57"/>
      <c r="I58" s="57"/>
      <c r="J58" s="57"/>
      <c r="K58" s="57"/>
      <c r="L58" s="57"/>
      <c r="M58" s="57"/>
      <c r="N58" s="57"/>
      <c r="O58" s="57"/>
      <c r="P58" s="57"/>
      <c r="Q58" s="57"/>
    </row>
    <row r="59" spans="1:18" ht="15" thickBot="1" x14ac:dyDescent="0.4">
      <c r="A59" s="58" t="s">
        <v>44</v>
      </c>
      <c r="B59" s="58"/>
      <c r="C59" s="58"/>
      <c r="D59" s="59"/>
      <c r="E59" s="60"/>
      <c r="F59" s="60"/>
      <c r="G59" s="541"/>
      <c r="H59" s="542"/>
      <c r="I59" s="542"/>
      <c r="J59" s="542"/>
      <c r="K59" s="542"/>
      <c r="L59" s="61"/>
      <c r="M59" s="62" t="s">
        <v>45</v>
      </c>
      <c r="N59" s="543"/>
      <c r="O59" s="543"/>
      <c r="P59" s="544"/>
      <c r="Q59" s="544"/>
    </row>
    <row r="60" spans="1:18" ht="15" thickBot="1" x14ac:dyDescent="0.4">
      <c r="A60" s="545" t="s">
        <v>46</v>
      </c>
      <c r="B60" s="545"/>
      <c r="C60" s="545"/>
      <c r="D60" s="547"/>
      <c r="E60" s="547"/>
      <c r="F60" s="547"/>
      <c r="G60" s="547"/>
      <c r="H60" s="63" t="s">
        <v>47</v>
      </c>
      <c r="I60" s="548"/>
      <c r="J60" s="549"/>
      <c r="K60" s="549"/>
      <c r="L60" s="549"/>
      <c r="M60" s="549"/>
      <c r="N60" s="549"/>
      <c r="O60" s="549"/>
      <c r="P60" s="549"/>
      <c r="Q60" s="549"/>
    </row>
    <row r="61" spans="1:18" x14ac:dyDescent="0.35">
      <c r="A61" s="64"/>
      <c r="B61" s="64"/>
      <c r="C61" s="64"/>
      <c r="D61" s="65"/>
      <c r="E61" s="65"/>
      <c r="F61" s="65"/>
      <c r="G61" s="65"/>
      <c r="H61" s="66"/>
      <c r="I61" s="65"/>
      <c r="J61" s="13"/>
      <c r="K61" s="13"/>
      <c r="L61" s="13"/>
      <c r="M61" s="13"/>
      <c r="N61" s="13"/>
      <c r="O61" s="13"/>
      <c r="P61" s="13"/>
      <c r="Q61" s="67"/>
    </row>
    <row r="62" spans="1:18" ht="15.5" x14ac:dyDescent="0.35">
      <c r="A62" s="550" t="s">
        <v>48</v>
      </c>
      <c r="B62" s="550"/>
      <c r="C62" s="550"/>
      <c r="D62" s="550"/>
      <c r="E62" s="550"/>
      <c r="F62" s="550"/>
      <c r="G62" s="550"/>
      <c r="H62" s="550"/>
      <c r="I62" s="550"/>
      <c r="J62" s="550"/>
      <c r="K62" s="551"/>
      <c r="L62" s="551"/>
      <c r="M62" s="551"/>
      <c r="N62" s="551"/>
      <c r="O62" s="551"/>
      <c r="P62" s="551"/>
      <c r="Q62" s="551"/>
    </row>
    <row r="63" spans="1:18" x14ac:dyDescent="0.35">
      <c r="A63" s="68"/>
      <c r="B63" s="68"/>
      <c r="C63" s="68"/>
      <c r="D63" s="68"/>
      <c r="E63" s="69"/>
      <c r="F63" s="69"/>
      <c r="G63" s="69"/>
      <c r="H63" s="69"/>
      <c r="I63" s="69"/>
      <c r="J63" s="54"/>
      <c r="K63" s="70"/>
      <c r="L63" s="70"/>
      <c r="M63" s="71"/>
      <c r="N63" s="71"/>
      <c r="O63" s="71"/>
      <c r="P63" s="71"/>
      <c r="Q63" s="71"/>
    </row>
    <row r="64" spans="1:18" ht="15" thickBot="1" x14ac:dyDescent="0.4">
      <c r="A64" s="552" t="s">
        <v>49</v>
      </c>
      <c r="B64" s="552"/>
      <c r="C64" s="552"/>
      <c r="D64" s="552"/>
      <c r="E64" s="553"/>
      <c r="F64" s="553"/>
      <c r="G64" s="503"/>
      <c r="H64" s="504"/>
      <c r="I64" s="504"/>
      <c r="J64" s="504"/>
      <c r="K64" s="504"/>
      <c r="L64" s="72"/>
      <c r="M64" s="73" t="s">
        <v>50</v>
      </c>
      <c r="N64" s="505"/>
      <c r="O64" s="505"/>
      <c r="P64" s="506"/>
      <c r="Q64" s="506"/>
    </row>
    <row r="65" spans="1:17" x14ac:dyDescent="0.35">
      <c r="A65" s="68"/>
      <c r="B65" s="68"/>
      <c r="C65" s="68"/>
      <c r="D65" s="68"/>
      <c r="E65" s="69"/>
      <c r="F65" s="69"/>
      <c r="G65" s="69"/>
      <c r="H65" s="69"/>
      <c r="I65" s="69"/>
      <c r="J65" s="54"/>
      <c r="K65" s="74"/>
      <c r="L65" s="72"/>
      <c r="M65" s="71"/>
      <c r="N65" s="71"/>
      <c r="O65" s="71"/>
      <c r="P65" s="71"/>
      <c r="Q65" s="71"/>
    </row>
    <row r="66" spans="1:17" ht="15" thickBot="1" x14ac:dyDescent="0.4">
      <c r="A66" s="552" t="s">
        <v>51</v>
      </c>
      <c r="B66" s="552"/>
      <c r="C66" s="552"/>
      <c r="D66" s="552"/>
      <c r="E66" s="553"/>
      <c r="F66" s="553"/>
      <c r="G66" s="503"/>
      <c r="H66" s="504"/>
      <c r="I66" s="504"/>
      <c r="J66" s="504"/>
      <c r="K66" s="504"/>
      <c r="L66" s="72"/>
      <c r="M66" s="73" t="s">
        <v>50</v>
      </c>
      <c r="N66" s="505"/>
      <c r="O66" s="505"/>
      <c r="P66" s="506"/>
      <c r="Q66" s="506"/>
    </row>
    <row r="67" spans="1:17" x14ac:dyDescent="0.35">
      <c r="A67" s="75"/>
      <c r="B67" s="75"/>
      <c r="C67" s="75"/>
      <c r="D67" s="75"/>
      <c r="E67" s="75"/>
      <c r="F67" s="75"/>
      <c r="G67" s="75"/>
      <c r="H67" s="75"/>
      <c r="I67" s="75"/>
      <c r="J67" s="75"/>
      <c r="K67" s="75"/>
      <c r="L67" s="75"/>
      <c r="M67" s="75"/>
      <c r="N67" s="75"/>
      <c r="O67" s="75"/>
      <c r="P67" s="75"/>
      <c r="Q67" s="75"/>
    </row>
    <row r="68" spans="1:17" ht="22.5" x14ac:dyDescent="0.45">
      <c r="A68" s="507" t="s">
        <v>52</v>
      </c>
      <c r="B68" s="507"/>
      <c r="C68" s="507"/>
      <c r="D68" s="507"/>
      <c r="E68" s="507"/>
      <c r="F68" s="507"/>
      <c r="G68" s="507"/>
      <c r="H68" s="507"/>
      <c r="I68" s="507"/>
      <c r="J68" s="507"/>
      <c r="K68" s="507"/>
      <c r="L68" s="507"/>
      <c r="M68" s="507"/>
      <c r="N68" s="507"/>
      <c r="O68" s="508"/>
      <c r="P68" s="508"/>
      <c r="Q68" s="508"/>
    </row>
    <row r="69" spans="1:17" ht="22.5" x14ac:dyDescent="0.45">
      <c r="A69" s="39"/>
      <c r="B69" s="40"/>
      <c r="C69" s="540" t="s">
        <v>144</v>
      </c>
      <c r="D69" s="507"/>
      <c r="E69" s="507"/>
      <c r="F69" s="507"/>
      <c r="G69" s="507"/>
      <c r="H69" s="507"/>
      <c r="I69" s="507"/>
      <c r="J69" s="507"/>
      <c r="K69" s="507"/>
      <c r="L69" s="507"/>
      <c r="M69" s="507"/>
      <c r="N69" s="507"/>
      <c r="O69" s="507"/>
      <c r="P69" s="507"/>
      <c r="Q69" s="76"/>
    </row>
    <row r="70" spans="1:17" ht="22.5" x14ac:dyDescent="0.45">
      <c r="A70" s="39"/>
      <c r="B70" s="40"/>
      <c r="C70" s="249"/>
      <c r="D70" s="248"/>
      <c r="E70" s="248"/>
      <c r="F70" s="248"/>
      <c r="G70" s="248"/>
      <c r="H70" s="248"/>
      <c r="I70" s="248"/>
      <c r="J70" s="248"/>
      <c r="K70" s="248"/>
      <c r="L70" s="248"/>
      <c r="M70" s="248"/>
      <c r="N70" s="248"/>
      <c r="O70" s="248"/>
      <c r="P70" s="248"/>
      <c r="Q70" s="76"/>
    </row>
    <row r="71" spans="1:17" ht="15.5" x14ac:dyDescent="0.35">
      <c r="A71" s="78" t="s">
        <v>53</v>
      </c>
      <c r="B71" s="79"/>
      <c r="C71" s="80"/>
      <c r="D71" s="81"/>
      <c r="E71" s="81"/>
      <c r="F71" s="79"/>
      <c r="G71" s="82"/>
      <c r="H71" s="82"/>
      <c r="I71" s="82"/>
      <c r="J71" s="82"/>
      <c r="K71" s="79"/>
      <c r="L71" s="83"/>
      <c r="M71" s="82"/>
      <c r="N71" s="82"/>
      <c r="O71" s="82"/>
      <c r="P71" s="82"/>
      <c r="Q71" s="84"/>
    </row>
    <row r="72" spans="1:17" ht="15.5" x14ac:dyDescent="0.35">
      <c r="A72" s="85"/>
      <c r="B72" s="557"/>
      <c r="C72" s="557"/>
      <c r="D72" s="557"/>
      <c r="E72" s="557"/>
      <c r="F72" s="557"/>
      <c r="G72" s="557"/>
      <c r="H72" s="557"/>
      <c r="I72" s="557"/>
      <c r="J72" s="557"/>
      <c r="K72" s="557"/>
      <c r="L72" s="557"/>
      <c r="M72" s="557"/>
      <c r="N72" s="557"/>
      <c r="O72" s="557"/>
      <c r="P72" s="557"/>
      <c r="Q72" s="558"/>
    </row>
    <row r="73" spans="1:17" x14ac:dyDescent="0.35">
      <c r="A73" s="86"/>
      <c r="B73" s="559"/>
      <c r="C73" s="559"/>
      <c r="D73" s="559"/>
      <c r="E73" s="559"/>
      <c r="F73" s="559"/>
      <c r="G73" s="559"/>
      <c r="H73" s="559"/>
      <c r="I73" s="559"/>
      <c r="J73" s="559"/>
      <c r="K73" s="559"/>
      <c r="L73" s="559"/>
      <c r="M73" s="559"/>
      <c r="N73" s="559"/>
      <c r="O73" s="559"/>
      <c r="P73" s="559"/>
      <c r="Q73" s="560"/>
    </row>
    <row r="74" spans="1:17" x14ac:dyDescent="0.35">
      <c r="A74" s="86"/>
      <c r="B74" s="559"/>
      <c r="C74" s="559"/>
      <c r="D74" s="559"/>
      <c r="E74" s="559"/>
      <c r="F74" s="559"/>
      <c r="G74" s="559"/>
      <c r="H74" s="559"/>
      <c r="I74" s="559"/>
      <c r="J74" s="559"/>
      <c r="K74" s="559"/>
      <c r="L74" s="559"/>
      <c r="M74" s="559"/>
      <c r="N74" s="559"/>
      <c r="O74" s="559"/>
      <c r="P74" s="559"/>
      <c r="Q74" s="560"/>
    </row>
    <row r="75" spans="1:17" x14ac:dyDescent="0.35">
      <c r="A75" s="86"/>
      <c r="B75" s="559"/>
      <c r="C75" s="559"/>
      <c r="D75" s="559"/>
      <c r="E75" s="559"/>
      <c r="F75" s="559"/>
      <c r="G75" s="559"/>
      <c r="H75" s="559"/>
      <c r="I75" s="559"/>
      <c r="J75" s="559"/>
      <c r="K75" s="559"/>
      <c r="L75" s="559"/>
      <c r="M75" s="559"/>
      <c r="N75" s="559"/>
      <c r="O75" s="559"/>
      <c r="P75" s="559"/>
      <c r="Q75" s="560"/>
    </row>
    <row r="76" spans="1:17" x14ac:dyDescent="0.35">
      <c r="A76" s="86"/>
      <c r="B76" s="559"/>
      <c r="C76" s="559"/>
      <c r="D76" s="559"/>
      <c r="E76" s="559"/>
      <c r="F76" s="559"/>
      <c r="G76" s="559"/>
      <c r="H76" s="559"/>
      <c r="I76" s="559"/>
      <c r="J76" s="559"/>
      <c r="K76" s="559"/>
      <c r="L76" s="559"/>
      <c r="M76" s="559"/>
      <c r="N76" s="559"/>
      <c r="O76" s="559"/>
      <c r="P76" s="559"/>
      <c r="Q76" s="560"/>
    </row>
    <row r="77" spans="1:17" x14ac:dyDescent="0.35">
      <c r="A77" s="86"/>
      <c r="B77" s="559"/>
      <c r="C77" s="559"/>
      <c r="D77" s="559"/>
      <c r="E77" s="559"/>
      <c r="F77" s="559"/>
      <c r="G77" s="559"/>
      <c r="H77" s="559"/>
      <c r="I77" s="559"/>
      <c r="J77" s="559"/>
      <c r="K77" s="559"/>
      <c r="L77" s="559"/>
      <c r="M77" s="559"/>
      <c r="N77" s="559"/>
      <c r="O77" s="559"/>
      <c r="P77" s="559"/>
      <c r="Q77" s="560"/>
    </row>
    <row r="78" spans="1:17" x14ac:dyDescent="0.35">
      <c r="A78" s="87"/>
      <c r="B78" s="561"/>
      <c r="C78" s="561"/>
      <c r="D78" s="561"/>
      <c r="E78" s="561"/>
      <c r="F78" s="561"/>
      <c r="G78" s="561"/>
      <c r="H78" s="561"/>
      <c r="I78" s="561"/>
      <c r="J78" s="561"/>
      <c r="K78" s="561"/>
      <c r="L78" s="561"/>
      <c r="M78" s="561"/>
      <c r="N78" s="561"/>
      <c r="O78" s="561"/>
      <c r="P78" s="561"/>
      <c r="Q78" s="562"/>
    </row>
    <row r="79" spans="1:17" ht="15.5" x14ac:dyDescent="0.35">
      <c r="A79" s="88"/>
      <c r="B79" s="88"/>
      <c r="C79" s="88"/>
      <c r="D79" s="88"/>
      <c r="E79" s="90"/>
      <c r="F79" s="88"/>
      <c r="G79" s="88"/>
      <c r="H79" s="88"/>
      <c r="I79" s="88"/>
      <c r="J79" s="88"/>
      <c r="K79" s="88"/>
      <c r="L79" s="88"/>
      <c r="M79" s="88"/>
      <c r="N79" s="88"/>
      <c r="O79" s="88"/>
      <c r="P79" s="88"/>
      <c r="Q79" s="88"/>
    </row>
    <row r="80" spans="1:17" x14ac:dyDescent="0.35">
      <c r="A80" s="39"/>
      <c r="B80" s="91"/>
      <c r="C80" s="91"/>
      <c r="D80" s="91"/>
      <c r="E80" s="91"/>
      <c r="F80" s="92"/>
      <c r="G80" s="93"/>
      <c r="H80" s="93"/>
      <c r="I80" s="93"/>
      <c r="J80" s="93"/>
      <c r="K80" s="93"/>
      <c r="L80" s="94"/>
      <c r="M80" s="95"/>
      <c r="N80" s="95"/>
      <c r="O80" s="95"/>
      <c r="P80" s="95"/>
      <c r="Q80" s="95"/>
    </row>
    <row r="81" spans="1:17" ht="15" x14ac:dyDescent="0.35">
      <c r="A81" s="96" t="s">
        <v>54</v>
      </c>
      <c r="B81" s="81"/>
      <c r="E81" s="89"/>
      <c r="F81" s="97"/>
      <c r="G81" s="98"/>
      <c r="H81" s="99"/>
      <c r="I81" s="99"/>
      <c r="J81" s="99"/>
      <c r="K81" s="98"/>
      <c r="L81" s="99"/>
      <c r="M81" s="100"/>
      <c r="N81" s="100"/>
      <c r="O81" s="100"/>
      <c r="P81" s="100"/>
      <c r="Q81" s="100"/>
    </row>
    <row r="82" spans="1:17" ht="15.5" x14ac:dyDescent="0.35">
      <c r="A82" s="85"/>
      <c r="B82" s="557"/>
      <c r="C82" s="557"/>
      <c r="D82" s="557"/>
      <c r="E82" s="557"/>
      <c r="F82" s="557"/>
      <c r="G82" s="557"/>
      <c r="H82" s="557"/>
      <c r="I82" s="557"/>
      <c r="J82" s="557"/>
      <c r="K82" s="557"/>
      <c r="L82" s="557"/>
      <c r="M82" s="557"/>
      <c r="N82" s="557"/>
      <c r="O82" s="557"/>
      <c r="P82" s="557"/>
      <c r="Q82" s="558"/>
    </row>
    <row r="83" spans="1:17" x14ac:dyDescent="0.35">
      <c r="A83" s="86"/>
      <c r="B83" s="559"/>
      <c r="C83" s="559"/>
      <c r="D83" s="559"/>
      <c r="E83" s="559"/>
      <c r="F83" s="559"/>
      <c r="G83" s="559"/>
      <c r="H83" s="559"/>
      <c r="I83" s="559"/>
      <c r="J83" s="559"/>
      <c r="K83" s="559"/>
      <c r="L83" s="559"/>
      <c r="M83" s="559"/>
      <c r="N83" s="559"/>
      <c r="O83" s="559"/>
      <c r="P83" s="559"/>
      <c r="Q83" s="560"/>
    </row>
    <row r="84" spans="1:17" x14ac:dyDescent="0.35">
      <c r="A84" s="86"/>
      <c r="B84" s="559"/>
      <c r="C84" s="559"/>
      <c r="D84" s="559"/>
      <c r="E84" s="559"/>
      <c r="F84" s="559"/>
      <c r="G84" s="559"/>
      <c r="H84" s="559"/>
      <c r="I84" s="559"/>
      <c r="J84" s="559"/>
      <c r="K84" s="559"/>
      <c r="L84" s="559"/>
      <c r="M84" s="559"/>
      <c r="N84" s="559"/>
      <c r="O84" s="559"/>
      <c r="P84" s="559"/>
      <c r="Q84" s="560"/>
    </row>
    <row r="85" spans="1:17" x14ac:dyDescent="0.35">
      <c r="A85" s="86"/>
      <c r="B85" s="559"/>
      <c r="C85" s="559"/>
      <c r="D85" s="559"/>
      <c r="E85" s="559"/>
      <c r="F85" s="559"/>
      <c r="G85" s="559"/>
      <c r="H85" s="559"/>
      <c r="I85" s="559"/>
      <c r="J85" s="559"/>
      <c r="K85" s="559"/>
      <c r="L85" s="559"/>
      <c r="M85" s="559"/>
      <c r="N85" s="559"/>
      <c r="O85" s="559"/>
      <c r="P85" s="559"/>
      <c r="Q85" s="560"/>
    </row>
    <row r="86" spans="1:17" x14ac:dyDescent="0.35">
      <c r="A86" s="86"/>
      <c r="B86" s="559"/>
      <c r="C86" s="559"/>
      <c r="D86" s="559"/>
      <c r="E86" s="559"/>
      <c r="F86" s="559"/>
      <c r="G86" s="559"/>
      <c r="H86" s="559"/>
      <c r="I86" s="559"/>
      <c r="J86" s="559"/>
      <c r="K86" s="559"/>
      <c r="L86" s="559"/>
      <c r="M86" s="559"/>
      <c r="N86" s="559"/>
      <c r="O86" s="559"/>
      <c r="P86" s="559"/>
      <c r="Q86" s="560"/>
    </row>
    <row r="87" spans="1:17" x14ac:dyDescent="0.35">
      <c r="A87" s="86"/>
      <c r="B87" s="559"/>
      <c r="C87" s="559"/>
      <c r="D87" s="559"/>
      <c r="E87" s="559"/>
      <c r="F87" s="559"/>
      <c r="G87" s="559"/>
      <c r="H87" s="559"/>
      <c r="I87" s="559"/>
      <c r="J87" s="559"/>
      <c r="K87" s="559"/>
      <c r="L87" s="559"/>
      <c r="M87" s="559"/>
      <c r="N87" s="559"/>
      <c r="O87" s="559"/>
      <c r="P87" s="559"/>
      <c r="Q87" s="560"/>
    </row>
    <row r="88" spans="1:17" x14ac:dyDescent="0.35">
      <c r="A88" s="87"/>
      <c r="B88" s="561"/>
      <c r="C88" s="561"/>
      <c r="D88" s="561"/>
      <c r="E88" s="561"/>
      <c r="F88" s="561"/>
      <c r="G88" s="561"/>
      <c r="H88" s="561"/>
      <c r="I88" s="561"/>
      <c r="J88" s="561"/>
      <c r="K88" s="561"/>
      <c r="L88" s="561"/>
      <c r="M88" s="561"/>
      <c r="N88" s="561"/>
      <c r="O88" s="561"/>
      <c r="P88" s="561"/>
      <c r="Q88" s="562"/>
    </row>
    <row r="89" spans="1:17" x14ac:dyDescent="0.35">
      <c r="A89" s="101"/>
      <c r="B89" s="563"/>
      <c r="C89" s="564"/>
      <c r="D89" s="564"/>
      <c r="E89" s="102"/>
      <c r="F89" s="103"/>
      <c r="G89" s="104"/>
      <c r="H89" s="105"/>
      <c r="I89" s="105"/>
      <c r="J89" s="105"/>
      <c r="K89" s="98"/>
      <c r="L89" s="99"/>
      <c r="M89" s="100"/>
      <c r="N89" s="100"/>
      <c r="O89" s="100"/>
      <c r="P89" s="100"/>
      <c r="Q89" s="100"/>
    </row>
    <row r="90" spans="1:17" ht="15.5" x14ac:dyDescent="0.35">
      <c r="A90" s="78" t="s">
        <v>55</v>
      </c>
      <c r="B90" s="106"/>
      <c r="C90" s="101"/>
      <c r="D90" s="107"/>
      <c r="E90" s="107"/>
      <c r="F90" s="97"/>
      <c r="G90" s="108"/>
      <c r="H90" s="108"/>
      <c r="I90" s="108"/>
      <c r="J90" s="108"/>
      <c r="K90" s="93"/>
      <c r="L90" s="94"/>
      <c r="M90" s="95"/>
      <c r="N90" s="95"/>
      <c r="O90" s="95"/>
      <c r="P90" s="95"/>
      <c r="Q90" s="95"/>
    </row>
    <row r="91" spans="1:17" ht="15.5" x14ac:dyDescent="0.35">
      <c r="A91" s="85"/>
      <c r="B91" s="557"/>
      <c r="C91" s="557"/>
      <c r="D91" s="557"/>
      <c r="E91" s="557"/>
      <c r="F91" s="557"/>
      <c r="G91" s="557"/>
      <c r="H91" s="557"/>
      <c r="I91" s="557"/>
      <c r="J91" s="557"/>
      <c r="K91" s="557"/>
      <c r="L91" s="557"/>
      <c r="M91" s="557"/>
      <c r="N91" s="557"/>
      <c r="O91" s="557"/>
      <c r="P91" s="557"/>
      <c r="Q91" s="558"/>
    </row>
    <row r="92" spans="1:17" x14ac:dyDescent="0.35">
      <c r="A92" s="86"/>
      <c r="B92" s="559"/>
      <c r="C92" s="559"/>
      <c r="D92" s="559"/>
      <c r="E92" s="559"/>
      <c r="F92" s="559"/>
      <c r="G92" s="559"/>
      <c r="H92" s="559"/>
      <c r="I92" s="559"/>
      <c r="J92" s="559"/>
      <c r="K92" s="559"/>
      <c r="L92" s="559"/>
      <c r="M92" s="559"/>
      <c r="N92" s="559"/>
      <c r="O92" s="559"/>
      <c r="P92" s="559"/>
      <c r="Q92" s="560"/>
    </row>
    <row r="93" spans="1:17" x14ac:dyDescent="0.35">
      <c r="A93" s="86"/>
      <c r="B93" s="559"/>
      <c r="C93" s="559"/>
      <c r="D93" s="559"/>
      <c r="E93" s="559"/>
      <c r="F93" s="559"/>
      <c r="G93" s="559"/>
      <c r="H93" s="559"/>
      <c r="I93" s="559"/>
      <c r="J93" s="559"/>
      <c r="K93" s="559"/>
      <c r="L93" s="559"/>
      <c r="M93" s="559"/>
      <c r="N93" s="559"/>
      <c r="O93" s="559"/>
      <c r="P93" s="559"/>
      <c r="Q93" s="560"/>
    </row>
    <row r="94" spans="1:17" x14ac:dyDescent="0.35">
      <c r="A94" s="86"/>
      <c r="B94" s="559"/>
      <c r="C94" s="559"/>
      <c r="D94" s="559"/>
      <c r="E94" s="559"/>
      <c r="F94" s="559"/>
      <c r="G94" s="559"/>
      <c r="H94" s="559"/>
      <c r="I94" s="559"/>
      <c r="J94" s="559"/>
      <c r="K94" s="559"/>
      <c r="L94" s="559"/>
      <c r="M94" s="559"/>
      <c r="N94" s="559"/>
      <c r="O94" s="559"/>
      <c r="P94" s="559"/>
      <c r="Q94" s="560"/>
    </row>
    <row r="95" spans="1:17" x14ac:dyDescent="0.35">
      <c r="A95" s="86"/>
      <c r="B95" s="559"/>
      <c r="C95" s="559"/>
      <c r="D95" s="559"/>
      <c r="E95" s="559"/>
      <c r="F95" s="559"/>
      <c r="G95" s="559"/>
      <c r="H95" s="559"/>
      <c r="I95" s="559"/>
      <c r="J95" s="559"/>
      <c r="K95" s="559"/>
      <c r="L95" s="559"/>
      <c r="M95" s="559"/>
      <c r="N95" s="559"/>
      <c r="O95" s="559"/>
      <c r="P95" s="559"/>
      <c r="Q95" s="560"/>
    </row>
    <row r="96" spans="1:17" x14ac:dyDescent="0.35">
      <c r="A96" s="86"/>
      <c r="B96" s="559"/>
      <c r="C96" s="559"/>
      <c r="D96" s="559"/>
      <c r="E96" s="559"/>
      <c r="F96" s="559"/>
      <c r="G96" s="559"/>
      <c r="H96" s="559"/>
      <c r="I96" s="559"/>
      <c r="J96" s="559"/>
      <c r="K96" s="559"/>
      <c r="L96" s="559"/>
      <c r="M96" s="559"/>
      <c r="N96" s="559"/>
      <c r="O96" s="559"/>
      <c r="P96" s="559"/>
      <c r="Q96" s="560"/>
    </row>
    <row r="97" spans="1:18" x14ac:dyDescent="0.35">
      <c r="A97" s="109"/>
      <c r="B97" s="563"/>
      <c r="C97" s="564"/>
      <c r="D97" s="564"/>
      <c r="E97" s="102"/>
      <c r="F97" s="103"/>
      <c r="G97" s="98"/>
      <c r="H97" s="99"/>
      <c r="I97" s="99"/>
      <c r="J97" s="99"/>
      <c r="K97" s="98"/>
      <c r="L97" s="99"/>
      <c r="M97" s="100"/>
      <c r="N97" s="100"/>
      <c r="O97" s="100"/>
      <c r="P97" s="100"/>
      <c r="Q97" s="100"/>
    </row>
    <row r="98" spans="1:18" ht="15.5" x14ac:dyDescent="0.35">
      <c r="A98" s="110" t="s">
        <v>114</v>
      </c>
      <c r="B98" s="111"/>
      <c r="C98" s="102"/>
      <c r="D98" s="102"/>
      <c r="E98" s="102"/>
      <c r="F98" s="103"/>
      <c r="G98" s="98"/>
      <c r="H98" s="99"/>
      <c r="I98" s="99"/>
      <c r="J98" s="99"/>
      <c r="K98" s="98"/>
      <c r="L98" s="99"/>
      <c r="M98" s="100"/>
      <c r="N98" s="100"/>
      <c r="O98" s="100"/>
      <c r="P98" s="100"/>
      <c r="Q98" s="100"/>
    </row>
    <row r="99" spans="1:18" ht="15.5" x14ac:dyDescent="0.35">
      <c r="A99" s="112"/>
      <c r="B99" s="192" t="s">
        <v>149</v>
      </c>
      <c r="C99" s="565" t="s">
        <v>148</v>
      </c>
      <c r="D99" s="565"/>
      <c r="E99" s="565"/>
      <c r="F99" s="565"/>
      <c r="G99" s="565"/>
      <c r="H99" s="565"/>
      <c r="I99" s="565"/>
      <c r="J99" s="565"/>
      <c r="K99" s="565"/>
      <c r="L99" s="565"/>
      <c r="M99" s="565"/>
      <c r="N99" s="565"/>
      <c r="O99" s="565"/>
      <c r="P99" s="565"/>
      <c r="Q99" s="565"/>
    </row>
    <row r="100" spans="1:18" ht="15.5" x14ac:dyDescent="0.35">
      <c r="A100" s="112"/>
      <c r="B100" s="193" t="s">
        <v>56</v>
      </c>
      <c r="C100" s="566" t="s">
        <v>150</v>
      </c>
      <c r="D100" s="566"/>
      <c r="E100" s="566"/>
      <c r="F100" s="566"/>
      <c r="G100" s="566"/>
      <c r="H100" s="566"/>
      <c r="I100" s="566"/>
      <c r="J100" s="566"/>
      <c r="K100" s="566"/>
      <c r="L100" s="194"/>
      <c r="M100" s="194"/>
      <c r="N100" s="194"/>
      <c r="O100" s="194"/>
      <c r="P100" s="194"/>
      <c r="Q100" s="195"/>
    </row>
    <row r="101" spans="1:18" x14ac:dyDescent="0.35">
      <c r="A101" s="109"/>
      <c r="B101" s="111"/>
      <c r="C101" s="102"/>
      <c r="D101" s="102"/>
      <c r="E101" s="102"/>
      <c r="F101" s="103"/>
      <c r="G101" s="98"/>
      <c r="H101" s="99"/>
      <c r="I101" s="99"/>
      <c r="J101" s="99"/>
      <c r="K101" s="98"/>
      <c r="L101" s="99"/>
      <c r="M101" s="100"/>
      <c r="N101" s="100"/>
      <c r="O101" s="100"/>
      <c r="P101" s="100"/>
      <c r="Q101" s="100"/>
    </row>
    <row r="102" spans="1:18" ht="15.5" x14ac:dyDescent="0.35">
      <c r="A102" s="78" t="s">
        <v>57</v>
      </c>
      <c r="B102" s="40"/>
      <c r="C102" s="77"/>
      <c r="D102" s="113"/>
      <c r="E102" s="107"/>
      <c r="F102" s="97"/>
      <c r="G102" s="108"/>
      <c r="H102" s="108"/>
      <c r="I102" s="108"/>
      <c r="J102" s="108"/>
      <c r="K102" s="93"/>
      <c r="L102" s="94"/>
      <c r="M102" s="95"/>
      <c r="N102" s="95"/>
      <c r="O102" s="95"/>
      <c r="P102" s="95"/>
      <c r="Q102" s="95"/>
    </row>
    <row r="103" spans="1:18" ht="72" x14ac:dyDescent="0.35">
      <c r="A103" s="114"/>
      <c r="B103" s="115"/>
      <c r="C103" s="116"/>
      <c r="D103" s="116"/>
      <c r="E103" s="171"/>
      <c r="F103" s="117" t="s">
        <v>58</v>
      </c>
      <c r="G103" s="117" t="s">
        <v>59</v>
      </c>
      <c r="H103" s="117" t="s">
        <v>60</v>
      </c>
      <c r="I103" s="117" t="s">
        <v>61</v>
      </c>
      <c r="J103" s="117" t="s">
        <v>62</v>
      </c>
      <c r="K103" s="117" t="s">
        <v>153</v>
      </c>
      <c r="L103" s="117" t="s">
        <v>154</v>
      </c>
      <c r="N103" s="117" t="s">
        <v>63</v>
      </c>
      <c r="O103" s="117" t="s">
        <v>64</v>
      </c>
      <c r="P103" s="117" t="s">
        <v>65</v>
      </c>
      <c r="Q103" s="117" t="s">
        <v>66</v>
      </c>
      <c r="R103" s="117" t="s">
        <v>67</v>
      </c>
    </row>
    <row r="104" spans="1:18" x14ac:dyDescent="0.35">
      <c r="A104" s="118"/>
      <c r="B104" s="567" t="s">
        <v>68</v>
      </c>
      <c r="C104" s="568"/>
      <c r="D104" s="569"/>
      <c r="E104" s="119"/>
      <c r="F104" s="119"/>
      <c r="G104" s="119"/>
      <c r="H104" s="119"/>
      <c r="I104" s="120"/>
      <c r="J104" s="119"/>
      <c r="K104" s="119"/>
      <c r="L104" s="119"/>
      <c r="N104" s="119"/>
      <c r="O104" s="119"/>
      <c r="P104" s="119"/>
      <c r="Q104" s="120"/>
      <c r="R104" s="119"/>
    </row>
    <row r="105" spans="1:18" x14ac:dyDescent="0.35">
      <c r="A105" s="121" t="s">
        <v>69</v>
      </c>
      <c r="B105" s="556"/>
      <c r="C105" s="515"/>
      <c r="D105" s="515"/>
      <c r="E105" s="197"/>
      <c r="F105" s="122"/>
      <c r="G105" s="122"/>
      <c r="H105" s="122"/>
      <c r="I105" s="122"/>
      <c r="J105" s="122"/>
      <c r="K105" s="122"/>
      <c r="L105" s="122"/>
      <c r="N105" s="122"/>
      <c r="O105" s="122"/>
      <c r="P105" s="122"/>
      <c r="Q105" s="122"/>
      <c r="R105" s="122"/>
    </row>
    <row r="106" spans="1:18" x14ac:dyDescent="0.35">
      <c r="A106" s="121" t="s">
        <v>70</v>
      </c>
      <c r="B106" s="556"/>
      <c r="C106" s="515"/>
      <c r="D106" s="515"/>
      <c r="E106" s="197"/>
      <c r="F106" s="122"/>
      <c r="G106" s="122"/>
      <c r="H106" s="122"/>
      <c r="I106" s="122"/>
      <c r="J106" s="122"/>
      <c r="K106" s="122"/>
      <c r="L106" s="122"/>
      <c r="N106" s="122"/>
      <c r="O106" s="122"/>
      <c r="P106" s="122"/>
      <c r="Q106" s="122"/>
      <c r="R106" s="122"/>
    </row>
    <row r="107" spans="1:18" x14ac:dyDescent="0.35">
      <c r="A107" s="121" t="s">
        <v>71</v>
      </c>
      <c r="B107" s="556"/>
      <c r="C107" s="515"/>
      <c r="D107" s="515"/>
      <c r="E107" s="197"/>
      <c r="F107" s="122"/>
      <c r="G107" s="122"/>
      <c r="H107" s="122"/>
      <c r="I107" s="122"/>
      <c r="J107" s="122"/>
      <c r="K107" s="122"/>
      <c r="L107" s="122"/>
      <c r="N107" s="122"/>
      <c r="O107" s="122"/>
      <c r="P107" s="122"/>
      <c r="Q107" s="122"/>
      <c r="R107" s="122"/>
    </row>
    <row r="108" spans="1:18" x14ac:dyDescent="0.35">
      <c r="A108" s="121" t="s">
        <v>72</v>
      </c>
      <c r="B108" s="556"/>
      <c r="C108" s="515"/>
      <c r="D108" s="515"/>
      <c r="E108" s="197"/>
      <c r="F108" s="122"/>
      <c r="G108" s="122"/>
      <c r="H108" s="122"/>
      <c r="I108" s="122"/>
      <c r="J108" s="122"/>
      <c r="K108" s="122"/>
      <c r="L108" s="122"/>
      <c r="N108" s="122"/>
      <c r="O108" s="122"/>
      <c r="P108" s="122"/>
      <c r="Q108" s="122"/>
      <c r="R108" s="122"/>
    </row>
    <row r="109" spans="1:18" x14ac:dyDescent="0.35">
      <c r="A109" s="121" t="s">
        <v>73</v>
      </c>
      <c r="B109" s="570"/>
      <c r="C109" s="515"/>
      <c r="D109" s="515"/>
      <c r="E109" s="198"/>
      <c r="F109" s="124"/>
      <c r="G109" s="125"/>
      <c r="H109" s="125"/>
      <c r="I109" s="125"/>
      <c r="J109" s="123"/>
      <c r="K109" s="124"/>
      <c r="L109" s="124"/>
      <c r="N109" s="124"/>
      <c r="O109" s="125"/>
      <c r="P109" s="125"/>
      <c r="Q109" s="125"/>
      <c r="R109" s="123"/>
    </row>
    <row r="110" spans="1:18" x14ac:dyDescent="0.35">
      <c r="A110" s="121" t="s">
        <v>74</v>
      </c>
      <c r="B110" s="570"/>
      <c r="C110" s="515"/>
      <c r="D110" s="515"/>
      <c r="E110" s="198"/>
      <c r="F110" s="124"/>
      <c r="G110" s="125"/>
      <c r="H110" s="125"/>
      <c r="I110" s="125"/>
      <c r="J110" s="123"/>
      <c r="K110" s="124"/>
      <c r="L110" s="124"/>
      <c r="N110" s="124"/>
      <c r="O110" s="125"/>
      <c r="P110" s="125"/>
      <c r="Q110" s="125"/>
      <c r="R110" s="123"/>
    </row>
    <row r="111" spans="1:18" x14ac:dyDescent="0.35">
      <c r="A111" s="121" t="s">
        <v>75</v>
      </c>
      <c r="B111" s="570"/>
      <c r="C111" s="515"/>
      <c r="D111" s="515"/>
      <c r="E111" s="198"/>
      <c r="F111" s="124"/>
      <c r="G111" s="125"/>
      <c r="H111" s="125"/>
      <c r="I111" s="125"/>
      <c r="J111" s="123"/>
      <c r="K111" s="124"/>
      <c r="L111" s="124"/>
      <c r="N111" s="124"/>
      <c r="O111" s="125"/>
      <c r="P111" s="125"/>
      <c r="Q111" s="125"/>
      <c r="R111" s="123"/>
    </row>
    <row r="112" spans="1:18" x14ac:dyDescent="0.35">
      <c r="A112" s="121" t="s">
        <v>76</v>
      </c>
      <c r="B112" s="570"/>
      <c r="C112" s="515"/>
      <c r="D112" s="515"/>
      <c r="E112" s="198"/>
      <c r="F112" s="126"/>
      <c r="G112" s="127"/>
      <c r="H112" s="127"/>
      <c r="I112" s="127"/>
      <c r="J112" s="123"/>
      <c r="K112" s="126"/>
      <c r="L112" s="126"/>
      <c r="N112" s="126"/>
      <c r="O112" s="127"/>
      <c r="P112" s="127"/>
      <c r="Q112" s="127"/>
      <c r="R112" s="123"/>
    </row>
    <row r="113" spans="1:18" x14ac:dyDescent="0.35">
      <c r="A113" s="121" t="s">
        <v>77</v>
      </c>
      <c r="B113" s="514"/>
      <c r="C113" s="515"/>
      <c r="D113" s="515"/>
      <c r="E113" s="199"/>
      <c r="F113" s="128"/>
      <c r="G113" s="127"/>
      <c r="H113" s="127"/>
      <c r="I113" s="127"/>
      <c r="J113" s="126"/>
      <c r="K113" s="128"/>
      <c r="L113" s="128"/>
      <c r="N113" s="128"/>
      <c r="O113" s="127"/>
      <c r="P113" s="127"/>
      <c r="Q113" s="127"/>
      <c r="R113" s="126"/>
    </row>
    <row r="114" spans="1:18" x14ac:dyDescent="0.35">
      <c r="A114" s="121" t="s">
        <v>78</v>
      </c>
      <c r="B114" s="514"/>
      <c r="C114" s="515"/>
      <c r="D114" s="515"/>
      <c r="E114" s="200"/>
      <c r="F114" s="130"/>
      <c r="G114" s="131"/>
      <c r="H114" s="4"/>
      <c r="I114" s="4"/>
      <c r="J114" s="129"/>
      <c r="K114" s="130"/>
      <c r="L114" s="130"/>
      <c r="N114" s="130"/>
      <c r="O114" s="131"/>
      <c r="P114" s="4"/>
      <c r="Q114" s="4"/>
      <c r="R114" s="129"/>
    </row>
    <row r="115" spans="1:18" x14ac:dyDescent="0.35">
      <c r="A115" s="121" t="s">
        <v>79</v>
      </c>
      <c r="B115" s="514"/>
      <c r="C115" s="515"/>
      <c r="D115" s="515"/>
      <c r="E115" s="200"/>
      <c r="F115" s="130"/>
      <c r="G115" s="131"/>
      <c r="H115" s="4"/>
      <c r="I115" s="4"/>
      <c r="J115" s="129"/>
      <c r="K115" s="130"/>
      <c r="L115" s="130"/>
      <c r="N115" s="130"/>
      <c r="O115" s="131"/>
      <c r="P115" s="4"/>
      <c r="Q115" s="4"/>
      <c r="R115" s="129"/>
    </row>
    <row r="116" spans="1:18" x14ac:dyDescent="0.35">
      <c r="A116" s="121" t="s">
        <v>80</v>
      </c>
      <c r="B116" s="514"/>
      <c r="C116" s="515"/>
      <c r="D116" s="515"/>
      <c r="E116" s="200"/>
      <c r="F116" s="130"/>
      <c r="G116" s="131"/>
      <c r="H116" s="4"/>
      <c r="I116" s="4"/>
      <c r="J116" s="129"/>
      <c r="K116" s="130"/>
      <c r="L116" s="130"/>
      <c r="N116" s="130"/>
      <c r="O116" s="131"/>
      <c r="P116" s="4"/>
      <c r="Q116" s="4"/>
      <c r="R116" s="129"/>
    </row>
    <row r="117" spans="1:18" x14ac:dyDescent="0.35">
      <c r="A117" s="121" t="s">
        <v>81</v>
      </c>
      <c r="B117" s="514"/>
      <c r="C117" s="515"/>
      <c r="D117" s="515"/>
      <c r="E117" s="200"/>
      <c r="F117" s="130"/>
      <c r="G117" s="131"/>
      <c r="H117" s="4"/>
      <c r="I117" s="4"/>
      <c r="J117" s="129"/>
      <c r="K117" s="130"/>
      <c r="L117" s="130"/>
      <c r="N117" s="130"/>
      <c r="O117" s="131"/>
      <c r="P117" s="4"/>
      <c r="Q117" s="4"/>
      <c r="R117" s="129"/>
    </row>
    <row r="118" spans="1:18" x14ac:dyDescent="0.35">
      <c r="A118" s="121" t="s">
        <v>82</v>
      </c>
      <c r="B118" s="514"/>
      <c r="C118" s="515"/>
      <c r="D118" s="515"/>
      <c r="E118" s="200"/>
      <c r="F118" s="130"/>
      <c r="G118" s="131"/>
      <c r="H118" s="4"/>
      <c r="I118" s="4"/>
      <c r="J118" s="129"/>
      <c r="K118" s="130"/>
      <c r="L118" s="130"/>
      <c r="N118" s="130"/>
      <c r="O118" s="131"/>
      <c r="P118" s="4"/>
      <c r="Q118" s="4"/>
      <c r="R118" s="129"/>
    </row>
    <row r="119" spans="1:18" x14ac:dyDescent="0.35">
      <c r="A119" s="121" t="s">
        <v>83</v>
      </c>
      <c r="B119" s="514"/>
      <c r="C119" s="515"/>
      <c r="D119" s="515"/>
      <c r="E119" s="200"/>
      <c r="F119" s="130"/>
      <c r="G119" s="131"/>
      <c r="H119" s="4"/>
      <c r="I119" s="4"/>
      <c r="J119" s="129"/>
      <c r="K119" s="130"/>
      <c r="L119" s="130"/>
      <c r="N119" s="130"/>
      <c r="O119" s="131"/>
      <c r="P119" s="4"/>
      <c r="Q119" s="4"/>
      <c r="R119" s="129"/>
    </row>
    <row r="120" spans="1:18" x14ac:dyDescent="0.35">
      <c r="A120" s="121" t="s">
        <v>84</v>
      </c>
      <c r="B120" s="514"/>
      <c r="C120" s="515"/>
      <c r="D120" s="515"/>
      <c r="E120" s="200"/>
      <c r="F120" s="130"/>
      <c r="G120" s="131"/>
      <c r="H120" s="4"/>
      <c r="I120" s="4"/>
      <c r="J120" s="129"/>
      <c r="K120" s="130"/>
      <c r="L120" s="130"/>
      <c r="N120" s="130"/>
      <c r="O120" s="131"/>
      <c r="P120" s="4"/>
      <c r="Q120" s="4"/>
      <c r="R120" s="129"/>
    </row>
    <row r="121" spans="1:18" x14ac:dyDescent="0.35">
      <c r="A121" s="121" t="s">
        <v>85</v>
      </c>
      <c r="B121" s="514"/>
      <c r="C121" s="515"/>
      <c r="D121" s="515"/>
      <c r="E121" s="200"/>
      <c r="F121" s="130"/>
      <c r="G121" s="131"/>
      <c r="H121" s="4"/>
      <c r="I121" s="4"/>
      <c r="J121" s="129"/>
      <c r="K121" s="130"/>
      <c r="L121" s="130"/>
      <c r="N121" s="130"/>
      <c r="O121" s="131"/>
      <c r="P121" s="4"/>
      <c r="Q121" s="4"/>
      <c r="R121" s="129"/>
    </row>
    <row r="122" spans="1:18" x14ac:dyDescent="0.35">
      <c r="A122" s="121" t="s">
        <v>86</v>
      </c>
      <c r="B122" s="514"/>
      <c r="C122" s="515"/>
      <c r="D122" s="515"/>
      <c r="E122" s="200"/>
      <c r="F122" s="130"/>
      <c r="G122" s="131"/>
      <c r="H122" s="4"/>
      <c r="I122" s="4"/>
      <c r="J122" s="129"/>
      <c r="K122" s="130"/>
      <c r="L122" s="130"/>
      <c r="N122" s="130"/>
      <c r="O122" s="131"/>
      <c r="P122" s="4"/>
      <c r="Q122" s="4"/>
      <c r="R122" s="129"/>
    </row>
  </sheetData>
  <mergeCells count="94">
    <mergeCell ref="B111:D111"/>
    <mergeCell ref="B112:D112"/>
    <mergeCell ref="B113:D113"/>
    <mergeCell ref="C100:K100"/>
    <mergeCell ref="B104:D104"/>
    <mergeCell ref="B105:D105"/>
    <mergeCell ref="B107:D107"/>
    <mergeCell ref="B109:D109"/>
    <mergeCell ref="B89:D89"/>
    <mergeCell ref="B91:Q96"/>
    <mergeCell ref="B97:D97"/>
    <mergeCell ref="B72:Q78"/>
    <mergeCell ref="B110:D110"/>
    <mergeCell ref="C47:F47"/>
    <mergeCell ref="C31:F31"/>
    <mergeCell ref="C32:F32"/>
    <mergeCell ref="C34:F34"/>
    <mergeCell ref="C35:F35"/>
    <mergeCell ref="C36:F36"/>
    <mergeCell ref="C37:F37"/>
    <mergeCell ref="C38:F38"/>
    <mergeCell ref="C43:F43"/>
    <mergeCell ref="C44:F44"/>
    <mergeCell ref="C45:F45"/>
    <mergeCell ref="C46:F46"/>
    <mergeCell ref="C39:F39"/>
    <mergeCell ref="C17:F17"/>
    <mergeCell ref="C18:F18"/>
    <mergeCell ref="C19:F19"/>
    <mergeCell ref="C20:F20"/>
    <mergeCell ref="C21:F21"/>
    <mergeCell ref="A1:R1"/>
    <mergeCell ref="A2:B2"/>
    <mergeCell ref="C2:E2"/>
    <mergeCell ref="H2:J2"/>
    <mergeCell ref="H3:L3"/>
    <mergeCell ref="N3:R3"/>
    <mergeCell ref="C3:E3"/>
    <mergeCell ref="B120:D120"/>
    <mergeCell ref="B121:D121"/>
    <mergeCell ref="B122:D122"/>
    <mergeCell ref="B114:D114"/>
    <mergeCell ref="B115:D115"/>
    <mergeCell ref="B116:D116"/>
    <mergeCell ref="B117:D117"/>
    <mergeCell ref="B118:D118"/>
    <mergeCell ref="D54:Q54"/>
    <mergeCell ref="D60:G60"/>
    <mergeCell ref="I60:Q60"/>
    <mergeCell ref="B119:D119"/>
    <mergeCell ref="A62:Q62"/>
    <mergeCell ref="A64:F64"/>
    <mergeCell ref="G64:K64"/>
    <mergeCell ref="N64:Q64"/>
    <mergeCell ref="B108:D108"/>
    <mergeCell ref="A66:F66"/>
    <mergeCell ref="G66:K66"/>
    <mergeCell ref="N66:Q66"/>
    <mergeCell ref="A68:Q68"/>
    <mergeCell ref="C69:P69"/>
    <mergeCell ref="B106:D106"/>
    <mergeCell ref="B82:Q88"/>
    <mergeCell ref="C23:F23"/>
    <mergeCell ref="C24:F24"/>
    <mergeCell ref="C25:F25"/>
    <mergeCell ref="C99:Q99"/>
    <mergeCell ref="C27:F27"/>
    <mergeCell ref="C28:F28"/>
    <mergeCell ref="C29:F29"/>
    <mergeCell ref="C30:F30"/>
    <mergeCell ref="C48:E48"/>
    <mergeCell ref="C40:F40"/>
    <mergeCell ref="C41:F41"/>
    <mergeCell ref="C42:F42"/>
    <mergeCell ref="A56:Q57"/>
    <mergeCell ref="G59:K59"/>
    <mergeCell ref="N59:Q59"/>
    <mergeCell ref="A60:C60"/>
    <mergeCell ref="C22:F22"/>
    <mergeCell ref="C4:F4"/>
    <mergeCell ref="C14:F14"/>
    <mergeCell ref="C26:F26"/>
    <mergeCell ref="C33:F33"/>
    <mergeCell ref="C15:F15"/>
    <mergeCell ref="C16:F16"/>
    <mergeCell ref="B5:F5"/>
    <mergeCell ref="C6:F6"/>
    <mergeCell ref="C7:F7"/>
    <mergeCell ref="B13:F13"/>
    <mergeCell ref="C8:F8"/>
    <mergeCell ref="C9:F9"/>
    <mergeCell ref="C10:F10"/>
    <mergeCell ref="C11:F11"/>
    <mergeCell ref="C12:F12"/>
  </mergeCells>
  <printOptions horizontalCentered="1"/>
  <pageMargins left="0.2" right="0.2" top="0.5" bottom="0.5" header="0.3" footer="0.3"/>
  <pageSetup scale="69" orientation="landscape" r:id="rId1"/>
  <rowBreaks count="2" manualBreakCount="2">
    <brk id="48" max="17" man="1"/>
    <brk id="96"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21F74F0EB65A4EBBC604D51F2F80E7" ma:contentTypeVersion="6" ma:contentTypeDescription="Create a new document." ma:contentTypeScope="" ma:versionID="cd0b48e8f1255f4ccbb6ccc157706789">
  <xsd:schema xmlns:xsd="http://www.w3.org/2001/XMLSchema" xmlns:xs="http://www.w3.org/2001/XMLSchema" xmlns:p="http://schemas.microsoft.com/office/2006/metadata/properties" xmlns:ns2="97c4f938-0960-469a-8089-c63ede919183" xmlns:ns3="a4a9a29d-6097-4b1d-b173-5d6c1f850247" targetNamespace="http://schemas.microsoft.com/office/2006/metadata/properties" ma:root="true" ma:fieldsID="2019c1b163c7060fe30482056e6f7a8c" ns2:_="" ns3:_="">
    <xsd:import namespace="97c4f938-0960-469a-8089-c63ede919183"/>
    <xsd:import namespace="a4a9a29d-6097-4b1d-b173-5d6c1f8502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c4f938-0960-469a-8089-c63ede9191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a9a29d-6097-4b1d-b173-5d6c1f85024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0EC23C-1D79-4D5C-98B6-76F441300981}">
  <ds:schemaRefs>
    <ds:schemaRef ds:uri="http://schemas.microsoft.com/sharepoint/v3/contenttype/forms"/>
  </ds:schemaRefs>
</ds:datastoreItem>
</file>

<file path=customXml/itemProps2.xml><?xml version="1.0" encoding="utf-8"?>
<ds:datastoreItem xmlns:ds="http://schemas.openxmlformats.org/officeDocument/2006/customXml" ds:itemID="{A6994590-7E4B-4210-8F35-7CBF11CA5F2C}">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a4a9a29d-6097-4b1d-b173-5d6c1f850247"/>
    <ds:schemaRef ds:uri="97c4f938-0960-469a-8089-c63ede919183"/>
    <ds:schemaRef ds:uri="http://www.w3.org/XML/1998/namespace"/>
  </ds:schemaRefs>
</ds:datastoreItem>
</file>

<file path=customXml/itemProps3.xml><?xml version="1.0" encoding="utf-8"?>
<ds:datastoreItem xmlns:ds="http://schemas.openxmlformats.org/officeDocument/2006/customXml" ds:itemID="{57B2BDF8-D243-436A-9042-E2EF4FC55A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c4f938-0960-469a-8089-c63ede919183"/>
    <ds:schemaRef ds:uri="a4a9a29d-6097-4b1d-b173-5d6c1f850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Summary</vt:lpstr>
      <vt:lpstr>Detailed Plan</vt:lpstr>
      <vt:lpstr>Nov24</vt:lpstr>
      <vt:lpstr>Dec24</vt:lpstr>
      <vt:lpstr>Jan25</vt:lpstr>
      <vt:lpstr>Feb25</vt:lpstr>
      <vt:lpstr>Mar25</vt:lpstr>
      <vt:lpstr>Apr25</vt:lpstr>
      <vt:lpstr>May25</vt:lpstr>
      <vt:lpstr>Jun25</vt:lpstr>
      <vt:lpstr>Jul25</vt:lpstr>
      <vt:lpstr>Aug25</vt:lpstr>
      <vt:lpstr>Sep25</vt:lpstr>
      <vt:lpstr>'Apr25'!Print_Area</vt:lpstr>
      <vt:lpstr>'Aug25'!Print_Area</vt:lpstr>
      <vt:lpstr>'Dec24'!Print_Area</vt:lpstr>
      <vt:lpstr>'Feb25'!Print_Area</vt:lpstr>
      <vt:lpstr>'Jan25'!Print_Area</vt:lpstr>
      <vt:lpstr>'Jul25'!Print_Area</vt:lpstr>
      <vt:lpstr>'Jun25'!Print_Area</vt:lpstr>
      <vt:lpstr>'Mar25'!Print_Area</vt:lpstr>
      <vt:lpstr>'May25'!Print_Area</vt:lpstr>
      <vt:lpstr>'Nov24'!Print_Area</vt:lpstr>
      <vt:lpstr>'Sep25'!Print_Area</vt:lpstr>
    </vt:vector>
  </TitlesOfParts>
  <Company>United Planning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Koiwai</dc:creator>
  <cp:lastModifiedBy>Rizwanul Haque</cp:lastModifiedBy>
  <cp:lastPrinted>2023-09-26T20:09:11Z</cp:lastPrinted>
  <dcterms:created xsi:type="dcterms:W3CDTF">2020-10-09T20:02:23Z</dcterms:created>
  <dcterms:modified xsi:type="dcterms:W3CDTF">2025-06-13T13:35:35Z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0x0101000F21F74F0EB65A4EBBC604D51F2F80E7</vt:lpwstr>
  </property>
</Properties>
</file>